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fvgplus.sharepoint.com/sites/FRIE/Documenti condivisi/RIUNIONI/TORTE E STATISTICHE/2024/"/>
    </mc:Choice>
  </mc:AlternateContent>
  <xr:revisionPtr revIDLastSave="17" documentId="8_{F7E7378F-1950-465E-8884-0211804B61FA}" xr6:coauthVersionLast="47" xr6:coauthVersionMax="47" xr10:uidLastSave="{4A9A3381-7452-4572-B2F0-4192ACFEE531}"/>
  <bookViews>
    <workbookView xWindow="-120" yWindow="-120" windowWidth="29040" windowHeight="15720" xr2:uid="{2B4DB174-8799-43EA-9098-B0B54BB0F630}"/>
  </bookViews>
  <sheets>
    <sheet name="31.03.2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" l="1"/>
  <c r="V39" i="2"/>
  <c r="U39" i="2"/>
  <c r="U36" i="2"/>
  <c r="V36" i="2" l="1"/>
  <c r="K12" i="2" l="1"/>
  <c r="G12" i="2"/>
  <c r="C12" i="2"/>
  <c r="M12" i="2"/>
  <c r="L6" i="2" s="1"/>
  <c r="E12" i="2"/>
  <c r="D7" i="2" s="1"/>
  <c r="D11" i="2" l="1"/>
  <c r="D6" i="2"/>
  <c r="L9" i="2"/>
  <c r="L8" i="2"/>
  <c r="H8" i="2"/>
  <c r="H7" i="2"/>
  <c r="D10" i="2"/>
  <c r="H9" i="2"/>
  <c r="L7" i="2"/>
  <c r="D8" i="2"/>
  <c r="D9" i="2"/>
  <c r="H6" i="2"/>
  <c r="D12" i="2" l="1"/>
</calcChain>
</file>

<file path=xl/sharedStrings.xml><?xml version="1.0" encoding="utf-8"?>
<sst xmlns="http://schemas.openxmlformats.org/spreadsheetml/2006/main" count="39" uniqueCount="27">
  <si>
    <t>ISTITUTI (1)</t>
  </si>
  <si>
    <t>PROVINCE (2)</t>
  </si>
  <si>
    <t>LEGGI (3)</t>
  </si>
  <si>
    <t xml:space="preserve">ISTITUTI </t>
  </si>
  <si>
    <t>N.</t>
  </si>
  <si>
    <t>%</t>
  </si>
  <si>
    <t>Importi</t>
  </si>
  <si>
    <t xml:space="preserve">PROVINCIA </t>
  </si>
  <si>
    <t>CONVENZIONATI</t>
  </si>
  <si>
    <t>Mutui</t>
  </si>
  <si>
    <t>INVESTIMENTO</t>
  </si>
  <si>
    <t>CassaCentrale</t>
  </si>
  <si>
    <t>PN</t>
  </si>
  <si>
    <t>UD</t>
  </si>
  <si>
    <t xml:space="preserve">Intesa SanPaolo </t>
  </si>
  <si>
    <t>GO</t>
  </si>
  <si>
    <t>ICCREA</t>
  </si>
  <si>
    <t>TS</t>
  </si>
  <si>
    <t>Unicredit</t>
  </si>
  <si>
    <t>TOTALE</t>
  </si>
  <si>
    <t>Investimento</t>
  </si>
  <si>
    <t xml:space="preserve">Liquidità </t>
  </si>
  <si>
    <t>Credit Agricole</t>
  </si>
  <si>
    <t>PRODOTTO</t>
  </si>
  <si>
    <t>Consolido</t>
  </si>
  <si>
    <t>Capitalizzazione</t>
  </si>
  <si>
    <t>Banca di Cividale S.p.A.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</si>
</sst>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[$€-2]\ * #,##0.00_-;\-[$€-2]\ * #,##0.00_-;_-[$€-2]\ * &quot;-&quot;??_-"/>
    <numFmt numFmtId="165" formatCode="0.0%"/>
    <numFmt numFmtId="167" formatCode="_-[$€-2]\ * #,##0.00_-;\-[$€-2]\ * #,##0.00_-;_-[$€-2]\ 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38" fontId="2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1"/>
    <xf numFmtId="0" fontId="5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3" fontId="4" fillId="0" borderId="3" xfId="1" applyNumberFormat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3" fontId="5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3" fontId="3" fillId="0" borderId="0" xfId="1" applyNumberFormat="1" applyFont="1"/>
    <xf numFmtId="3" fontId="3" fillId="0" borderId="0" xfId="1" applyNumberFormat="1" applyFont="1" applyAlignment="1">
      <alignment horizontal="centerContinuous"/>
    </xf>
    <xf numFmtId="0" fontId="3" fillId="0" borderId="0" xfId="1" applyFont="1" applyAlignment="1">
      <alignment horizontal="centerContinuous"/>
    </xf>
    <xf numFmtId="3" fontId="3" fillId="0" borderId="3" xfId="1" applyNumberFormat="1" applyFont="1" applyBorder="1" applyAlignment="1">
      <alignment horizontal="center"/>
    </xf>
    <xf numFmtId="165" fontId="5" fillId="0" borderId="2" xfId="1" applyNumberFormat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3" fontId="4" fillId="0" borderId="4" xfId="1" applyNumberFormat="1" applyFont="1" applyBorder="1" applyAlignment="1">
      <alignment horizontal="center"/>
    </xf>
    <xf numFmtId="165" fontId="4" fillId="0" borderId="5" xfId="1" applyNumberFormat="1" applyFont="1" applyBorder="1" applyAlignment="1">
      <alignment horizontal="center"/>
    </xf>
    <xf numFmtId="4" fontId="5" fillId="0" borderId="1" xfId="1" applyNumberFormat="1" applyFont="1" applyBorder="1" applyAlignment="1">
      <alignment horizontal="center"/>
    </xf>
    <xf numFmtId="4" fontId="5" fillId="0" borderId="3" xfId="1" applyNumberFormat="1" applyFont="1" applyBorder="1" applyAlignment="1">
      <alignment horizontal="center"/>
    </xf>
    <xf numFmtId="4" fontId="4" fillId="0" borderId="5" xfId="1" applyNumberFormat="1" applyFont="1" applyBorder="1" applyAlignment="1">
      <alignment horizontal="center"/>
    </xf>
    <xf numFmtId="4" fontId="5" fillId="0" borderId="6" xfId="1" applyNumberFormat="1" applyFont="1" applyBorder="1" applyAlignment="1">
      <alignment horizontal="center"/>
    </xf>
    <xf numFmtId="4" fontId="5" fillId="0" borderId="7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5" fillId="0" borderId="3" xfId="1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3" fontId="4" fillId="0" borderId="5" xfId="1" applyNumberFormat="1" applyFont="1" applyBorder="1" applyAlignment="1">
      <alignment horizontal="center"/>
    </xf>
    <xf numFmtId="3" fontId="5" fillId="0" borderId="1" xfId="1" applyNumberFormat="1" applyFont="1" applyBorder="1" applyAlignment="1">
      <alignment horizontal="center"/>
    </xf>
    <xf numFmtId="167" fontId="0" fillId="0" borderId="0" xfId="0" applyNumberFormat="1"/>
    <xf numFmtId="165" fontId="1" fillId="0" borderId="0" xfId="1" applyNumberFormat="1"/>
    <xf numFmtId="165" fontId="5" fillId="0" borderId="4" xfId="1" applyNumberFormat="1" applyFont="1" applyBorder="1" applyAlignment="1">
      <alignment horizontal="center"/>
    </xf>
    <xf numFmtId="165" fontId="5" fillId="0" borderId="5" xfId="1" applyNumberFormat="1" applyFont="1" applyBorder="1" applyAlignment="1">
      <alignment horizontal="center"/>
    </xf>
    <xf numFmtId="4" fontId="0" fillId="0" borderId="0" xfId="0" applyNumberFormat="1"/>
    <xf numFmtId="3" fontId="4" fillId="0" borderId="1" xfId="1" applyNumberFormat="1" applyFont="1" applyBorder="1" applyAlignment="1">
      <alignment horizontal="center" vertical="center"/>
    </xf>
    <xf numFmtId="3" fontId="4" fillId="0" borderId="4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3" fontId="4" fillId="0" borderId="8" xfId="1" applyNumberFormat="1" applyFont="1" applyBorder="1" applyAlignment="1">
      <alignment horizontal="center"/>
    </xf>
    <xf numFmtId="3" fontId="4" fillId="0" borderId="9" xfId="1" applyNumberFormat="1" applyFont="1" applyBorder="1" applyAlignment="1">
      <alignment horizontal="center"/>
    </xf>
    <xf numFmtId="3" fontId="4" fillId="0" borderId="10" xfId="1" applyNumberFormat="1" applyFont="1" applyBorder="1" applyAlignment="1">
      <alignment horizontal="center"/>
    </xf>
    <xf numFmtId="0" fontId="1" fillId="0" borderId="0" xfId="1" applyFill="1"/>
    <xf numFmtId="0" fontId="0" fillId="0" borderId="0" xfId="0" applyFill="1"/>
    <xf numFmtId="164" fontId="0" fillId="0" borderId="0" xfId="0" applyNumberFormat="1" applyFill="1"/>
    <xf numFmtId="44" fontId="0" fillId="0" borderId="0" xfId="3" applyFont="1" applyFill="1"/>
    <xf numFmtId="4" fontId="0" fillId="0" borderId="0" xfId="0" applyNumberFormat="1" applyFill="1"/>
    <xf numFmtId="167" fontId="0" fillId="0" borderId="0" xfId="0" applyNumberFormat="1" applyFill="1"/>
    <xf numFmtId="0" fontId="0" fillId="0" borderId="0" xfId="0" applyFill="1" applyBorder="1"/>
    <xf numFmtId="164" fontId="0" fillId="0" borderId="0" xfId="0" applyNumberFormat="1" applyFill="1" applyBorder="1"/>
  </cellXfs>
  <cellStyles count="4">
    <cellStyle name="Migliaia [0] 2" xfId="2" xr:uid="{67DE7D75-E0EE-4880-8351-12A4DA993588}"/>
    <cellStyle name="Normale" xfId="0" builtinId="0"/>
    <cellStyle name="Normale 2" xfId="1" xr:uid="{67FB8D55-4B1E-4081-8E48-B26DFCE22D1D}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cap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cap="none" baseline="0"/>
              <a:t>Concessioni per Istituti</a:t>
            </a:r>
          </a:p>
        </c:rich>
      </c:tx>
      <c:layout>
        <c:manualLayout>
          <c:xMode val="edge"/>
          <c:yMode val="edge"/>
          <c:x val="0.22187164657515157"/>
          <c:y val="4.178405890917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cap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3148909483659675E-2"/>
          <c:y val="0.25989132527877473"/>
          <c:w val="0.77765498339256278"/>
          <c:h val="0.63602104426928086"/>
        </c:manualLayout>
      </c:layout>
      <c:pie3D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84B9-4438-95FB-CB0A30DA230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84B9-4438-95FB-CB0A30DA230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84B9-4438-95FB-CB0A30DA230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84B9-4438-95FB-CB0A30DA230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84B9-4438-95FB-CB0A30DA230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84B9-4438-95FB-CB0A30DA2303}"/>
              </c:ext>
            </c:extLst>
          </c:dPt>
          <c:dLbls>
            <c:dLbl>
              <c:idx val="0"/>
              <c:layout>
                <c:manualLayout>
                  <c:x val="-1.1111111111111112E-2"/>
                  <c:y val="-0.168737626273293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6507936507938"/>
                      <c:h val="0.178748030830252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4B9-4438-95FB-CB0A30DA2303}"/>
                </c:ext>
              </c:extLst>
            </c:dLbl>
            <c:dLbl>
              <c:idx val="1"/>
              <c:layout>
                <c:manualLayout>
                  <c:x val="4.7619047619047679E-2"/>
                  <c:y val="1.55639551895729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B9-4438-95FB-CB0A30DA2303}"/>
                </c:ext>
              </c:extLst>
            </c:dLbl>
            <c:dLbl>
              <c:idx val="2"/>
              <c:layout>
                <c:manualLayout>
                  <c:x val="7.0543682039745037E-2"/>
                  <c:y val="1.82637054102612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B9-4438-95FB-CB0A30DA2303}"/>
                </c:ext>
              </c:extLst>
            </c:dLbl>
            <c:dLbl>
              <c:idx val="3"/>
              <c:layout>
                <c:manualLayout>
                  <c:x val="2.5396825396825397E-2"/>
                  <c:y val="-0.3174389496010653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B9-4438-95FB-CB0A30DA2303}"/>
                </c:ext>
              </c:extLst>
            </c:dLbl>
            <c:dLbl>
              <c:idx val="4"/>
              <c:layout>
                <c:manualLayout>
                  <c:x val="-3.4555430571178603E-2"/>
                  <c:y val="0.698542486378686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B9-4438-95FB-CB0A30DA2303}"/>
                </c:ext>
              </c:extLst>
            </c:dLbl>
            <c:dLbl>
              <c:idx val="5"/>
              <c:layout>
                <c:manualLayout>
                  <c:x val="0.15490938632670923"/>
                  <c:y val="-1.50820331252815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B9-4438-95FB-CB0A30DA230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'31.03.24'!$B$6:$B$11</c:f>
              <c:strCache>
                <c:ptCount val="6"/>
                <c:pt idx="0">
                  <c:v>CassaCentrale</c:v>
                </c:pt>
                <c:pt idx="1">
                  <c:v>Banca di Cividale S.p.A.</c:v>
                </c:pt>
                <c:pt idx="2">
                  <c:v>Intesa SanPaolo </c:v>
                </c:pt>
                <c:pt idx="3">
                  <c:v>ICCREA</c:v>
                </c:pt>
                <c:pt idx="4">
                  <c:v>Unicredit</c:v>
                </c:pt>
                <c:pt idx="5">
                  <c:v>Credit Agricole</c:v>
                </c:pt>
              </c:strCache>
            </c:strRef>
          </c:cat>
          <c:val>
            <c:numRef>
              <c:f>'31.03.24'!$E$6:$E$11</c:f>
              <c:numCache>
                <c:formatCode>#,##0.00</c:formatCode>
                <c:ptCount val="6"/>
                <c:pt idx="0">
                  <c:v>10830200</c:v>
                </c:pt>
                <c:pt idx="1">
                  <c:v>4093600</c:v>
                </c:pt>
                <c:pt idx="2">
                  <c:v>320000</c:v>
                </c:pt>
                <c:pt idx="3">
                  <c:v>14430480</c:v>
                </c:pt>
                <c:pt idx="4">
                  <c:v>0</c:v>
                </c:pt>
                <c:pt idx="5">
                  <c:v>1180000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B9-4438-95FB-CB0A30DA2303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it-IT" sz="1600" b="1" i="0" u="none" strike="noStrike" kern="1200" cap="all" baseline="0">
                <a:solidFill>
                  <a:srgbClr val="44546A"/>
                </a:solidFill>
                <a:latin typeface="+mn-lt"/>
                <a:ea typeface="+mn-ea"/>
                <a:cs typeface="+mn-cs"/>
              </a:defRPr>
            </a:pPr>
            <a:r>
              <a:rPr lang="it-IT" sz="1600" b="1" i="0" u="none" strike="noStrike" kern="1200" baseline="0">
                <a:solidFill>
                  <a:srgbClr val="44546A"/>
                </a:solidFill>
                <a:latin typeface="+mn-lt"/>
                <a:ea typeface="+mn-ea"/>
                <a:cs typeface="+mn-cs"/>
              </a:rPr>
              <a:t>c</a:t>
            </a:r>
            <a:r>
              <a:rPr lang="it-IT" sz="1600" b="1" i="0" u="none" strike="noStrike" kern="1200" cap="none" baseline="0">
                <a:solidFill>
                  <a:srgbClr val="44546A"/>
                </a:solidFill>
                <a:latin typeface="+mn-lt"/>
                <a:ea typeface="+mn-ea"/>
                <a:cs typeface="+mn-cs"/>
              </a:rPr>
              <a:t>oncessioni per provincia</a:t>
            </a:r>
            <a:endParaRPr lang="it-IT" sz="1600" b="1" i="0" u="none" strike="noStrike" kern="1200" baseline="0">
              <a:solidFill>
                <a:srgbClr val="44546A"/>
              </a:solidFill>
              <a:latin typeface="+mn-lt"/>
              <a:ea typeface="+mn-ea"/>
              <a:cs typeface="+mn-cs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it-IT" sz="1600" b="1" i="0" u="none" strike="noStrike" kern="1200" cap="all" baseline="0">
              <a:solidFill>
                <a:srgbClr val="44546A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5876-4D7B-9FBF-4E5F5C2225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5876-4D7B-9FBF-4E5F5C2225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876-4D7B-9FBF-4E5F5C2225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5876-4D7B-9FBF-4E5F5C22255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876-4D7B-9FBF-4E5F5C22255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5876-4D7B-9FBF-4E5F5C22255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5876-4D7B-9FBF-4E5F5C222556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5876-4D7B-9FBF-4E5F5C22255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'31.03.24'!$F$6:$F$9</c:f>
              <c:strCache>
                <c:ptCount val="4"/>
                <c:pt idx="0">
                  <c:v>PN</c:v>
                </c:pt>
                <c:pt idx="1">
                  <c:v>UD</c:v>
                </c:pt>
                <c:pt idx="2">
                  <c:v>GO</c:v>
                </c:pt>
                <c:pt idx="3">
                  <c:v>TS</c:v>
                </c:pt>
              </c:strCache>
            </c:strRef>
          </c:cat>
          <c:val>
            <c:numRef>
              <c:f>'31.03.24'!$I$6:$I$9</c:f>
              <c:numCache>
                <c:formatCode>#,##0.00</c:formatCode>
                <c:ptCount val="4"/>
                <c:pt idx="0">
                  <c:v>8301600</c:v>
                </c:pt>
                <c:pt idx="1">
                  <c:v>16600280</c:v>
                </c:pt>
                <c:pt idx="2">
                  <c:v>4132400</c:v>
                </c:pt>
                <c:pt idx="3">
                  <c:v>1820000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76-4D7B-9FBF-4E5F5C22255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Concessioni per prodotto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9594-4A19-ABE5-3FA7293F57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9594-4A19-ABE5-3FA7293F57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84AD-4D1C-A6A7-5A31318BA4D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84AD-4D1C-A6A7-5A31318BA4DF}"/>
              </c:ext>
            </c:extLst>
          </c:dPt>
          <c:dLbls>
            <c:dLbl>
              <c:idx val="0"/>
              <c:layout>
                <c:manualLayout>
                  <c:x val="0"/>
                  <c:y val="0.2072745065852968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313012928191653"/>
                      <c:h val="0.109257581259672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594-4A19-ABE5-3FA7293F57D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9594-4A19-ABE5-3FA7293F57D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AD-4D1C-A6A7-5A31318BA4DF}"/>
                </c:ext>
              </c:extLst>
            </c:dLbl>
            <c:dLbl>
              <c:idx val="3"/>
              <c:layout>
                <c:manualLayout>
                  <c:x val="0.184667489130458"/>
                  <c:y val="-4.78325784427608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963981635436522"/>
                      <c:h val="0.109257581259672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4AD-4D1C-A6A7-5A31318BA4D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'31.03.24'!$J$6:$J$9</c:f>
              <c:strCache>
                <c:ptCount val="4"/>
                <c:pt idx="0">
                  <c:v>Investimento</c:v>
                </c:pt>
                <c:pt idx="1">
                  <c:v>Liquidità </c:v>
                </c:pt>
                <c:pt idx="2">
                  <c:v>Consolido</c:v>
                </c:pt>
                <c:pt idx="3">
                  <c:v>Capitalizzazione</c:v>
                </c:pt>
              </c:strCache>
            </c:strRef>
          </c:cat>
          <c:val>
            <c:numRef>
              <c:f>'31.03.24'!$M$6:$M$9</c:f>
              <c:numCache>
                <c:formatCode>#,##0.00</c:formatCode>
                <c:ptCount val="4"/>
                <c:pt idx="0">
                  <c:v>20034280</c:v>
                </c:pt>
                <c:pt idx="1">
                  <c:v>7570000</c:v>
                </c:pt>
                <c:pt idx="2">
                  <c:v>0</c:v>
                </c:pt>
                <c:pt idx="3">
                  <c:v>3250000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4-4A19-ABE5-3FA7293F57D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13</xdr:row>
      <xdr:rowOff>23811</xdr:rowOff>
    </xdr:from>
    <xdr:to>
      <xdr:col>4</xdr:col>
      <xdr:colOff>790575</xdr:colOff>
      <xdr:row>30</xdr:row>
      <xdr:rowOff>28574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5304DFB-4B83-0313-B5FD-4DC42DBDE3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90487</xdr:colOff>
      <xdr:row>13</xdr:row>
      <xdr:rowOff>52387</xdr:rowOff>
    </xdr:from>
    <xdr:to>
      <xdr:col>9</xdr:col>
      <xdr:colOff>352425</xdr:colOff>
      <xdr:row>30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92FD3B17-F542-CA6E-D5EF-8812A7CB47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404812</xdr:colOff>
      <xdr:row>13</xdr:row>
      <xdr:rowOff>33336</xdr:rowOff>
    </xdr:from>
    <xdr:to>
      <xdr:col>14</xdr:col>
      <xdr:colOff>95250</xdr:colOff>
      <xdr:row>29</xdr:row>
      <xdr:rowOff>171449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1F8D1EB-F290-6D14-D24B-9CD355603A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Viola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0326F-D98F-4190-B936-D055CCC6C92D}">
  <dimension ref="B2:V46"/>
  <sheetViews>
    <sheetView tabSelected="1" workbookViewId="0">
      <selection activeCell="Q22" sqref="Q22"/>
    </sheetView>
  </sheetViews>
  <sheetFormatPr defaultRowHeight="15" x14ac:dyDescent="0.25"/>
  <cols>
    <col min="2" max="2" width="29.7109375" customWidth="1"/>
    <col min="5" max="5" width="15.85546875" customWidth="1"/>
    <col min="6" max="6" width="16.28515625" customWidth="1"/>
    <col min="9" max="9" width="15.42578125" customWidth="1"/>
    <col min="10" max="10" width="14" customWidth="1"/>
    <col min="12" max="12" width="12.28515625" bestFit="1" customWidth="1"/>
    <col min="13" max="13" width="16.28515625" customWidth="1"/>
    <col min="18" max="18" width="13.85546875" customWidth="1"/>
    <col min="19" max="19" width="16.7109375" bestFit="1" customWidth="1"/>
    <col min="20" max="20" width="20.28515625" customWidth="1"/>
    <col min="22" max="22" width="15.7109375" bestFit="1" customWidth="1"/>
  </cols>
  <sheetData>
    <row r="2" spans="2:20" ht="15.75" thickBot="1" x14ac:dyDescent="0.3"/>
    <row r="3" spans="2:20" ht="15.75" thickBot="1" x14ac:dyDescent="0.3">
      <c r="B3" s="41" t="s">
        <v>0</v>
      </c>
      <c r="C3" s="42"/>
      <c r="D3" s="42"/>
      <c r="E3" s="43"/>
      <c r="F3" s="41" t="s">
        <v>1</v>
      </c>
      <c r="G3" s="42"/>
      <c r="H3" s="42"/>
      <c r="I3" s="43"/>
      <c r="J3" s="38" t="s">
        <v>2</v>
      </c>
      <c r="K3" s="39"/>
      <c r="L3" s="39"/>
      <c r="M3" s="40"/>
      <c r="N3" s="1"/>
      <c r="O3" s="1"/>
    </row>
    <row r="4" spans="2:20" x14ac:dyDescent="0.25">
      <c r="B4" s="5" t="s">
        <v>3</v>
      </c>
      <c r="C4" s="26" t="s">
        <v>4</v>
      </c>
      <c r="D4" s="34" t="s">
        <v>5</v>
      </c>
      <c r="E4" s="3" t="s">
        <v>6</v>
      </c>
      <c r="F4" s="5" t="s">
        <v>7</v>
      </c>
      <c r="G4" s="5" t="s">
        <v>4</v>
      </c>
      <c r="H4" s="34" t="s">
        <v>5</v>
      </c>
      <c r="I4" s="3" t="s">
        <v>6</v>
      </c>
      <c r="J4" s="36" t="s">
        <v>23</v>
      </c>
      <c r="K4" s="5" t="s">
        <v>4</v>
      </c>
      <c r="L4" s="34" t="s">
        <v>5</v>
      </c>
      <c r="M4" s="5" t="s">
        <v>6</v>
      </c>
      <c r="N4" s="1"/>
      <c r="O4" s="44"/>
      <c r="P4" s="45"/>
      <c r="Q4" s="45"/>
      <c r="R4" s="45"/>
      <c r="S4" s="45"/>
      <c r="T4" s="45"/>
    </row>
    <row r="5" spans="2:20" ht="15.75" thickBot="1" x14ac:dyDescent="0.3">
      <c r="B5" s="8" t="s">
        <v>8</v>
      </c>
      <c r="C5" s="16" t="s">
        <v>9</v>
      </c>
      <c r="D5" s="35"/>
      <c r="E5" s="8" t="s">
        <v>9</v>
      </c>
      <c r="F5" s="5" t="s">
        <v>10</v>
      </c>
      <c r="G5" s="5" t="s">
        <v>9</v>
      </c>
      <c r="H5" s="35"/>
      <c r="I5" s="4"/>
      <c r="J5" s="37"/>
      <c r="K5" s="5" t="s">
        <v>9</v>
      </c>
      <c r="L5" s="35"/>
      <c r="M5" s="5" t="s">
        <v>9</v>
      </c>
      <c r="N5" s="1"/>
      <c r="O5" s="44"/>
      <c r="P5" s="45"/>
      <c r="Q5" s="45"/>
      <c r="R5" s="45"/>
      <c r="S5" s="45"/>
      <c r="T5" s="45"/>
    </row>
    <row r="6" spans="2:20" ht="15.75" thickBot="1" x14ac:dyDescent="0.3">
      <c r="B6" s="23" t="s">
        <v>11</v>
      </c>
      <c r="C6" s="2">
        <v>27</v>
      </c>
      <c r="D6" s="24">
        <f>E6/E12</f>
        <v>0.35101126974928598</v>
      </c>
      <c r="E6" s="21">
        <v>10830200</v>
      </c>
      <c r="F6" s="26" t="s">
        <v>12</v>
      </c>
      <c r="G6" s="28">
        <v>24</v>
      </c>
      <c r="H6" s="24">
        <f>I6/I12</f>
        <v>0.26905829596412556</v>
      </c>
      <c r="I6" s="18">
        <v>8301600</v>
      </c>
      <c r="J6" s="3" t="s">
        <v>20</v>
      </c>
      <c r="K6" s="2">
        <v>55</v>
      </c>
      <c r="L6" s="32">
        <f>M6/M12</f>
        <v>0.64931931647732499</v>
      </c>
      <c r="M6" s="18">
        <v>20034280</v>
      </c>
      <c r="N6" s="1"/>
      <c r="O6" s="44"/>
      <c r="P6" s="45"/>
      <c r="Q6" s="45"/>
      <c r="R6" s="45"/>
      <c r="S6" s="45"/>
      <c r="T6" s="45"/>
    </row>
    <row r="7" spans="2:20" ht="15.75" thickBot="1" x14ac:dyDescent="0.3">
      <c r="B7" s="4" t="s">
        <v>26</v>
      </c>
      <c r="C7" s="6">
        <v>12</v>
      </c>
      <c r="D7" s="24">
        <f>E7/E12</f>
        <v>0.13267527227989115</v>
      </c>
      <c r="E7" s="22">
        <v>4093600</v>
      </c>
      <c r="F7" s="5" t="s">
        <v>13</v>
      </c>
      <c r="G7" s="6">
        <v>43</v>
      </c>
      <c r="H7" s="24">
        <f>I7/I12</f>
        <v>0.53802195351828008</v>
      </c>
      <c r="I7" s="19">
        <v>16600280</v>
      </c>
      <c r="J7" s="3" t="s">
        <v>21</v>
      </c>
      <c r="K7" s="6">
        <v>19</v>
      </c>
      <c r="L7" s="32">
        <f>M7/M12</f>
        <v>0.24534683680837796</v>
      </c>
      <c r="M7" s="19">
        <v>7570000</v>
      </c>
      <c r="N7" s="1"/>
      <c r="O7" s="44"/>
      <c r="P7" s="45"/>
      <c r="Q7" s="45"/>
      <c r="R7" s="45"/>
      <c r="S7" s="45"/>
      <c r="T7" s="45"/>
    </row>
    <row r="8" spans="2:20" ht="15.75" thickBot="1" x14ac:dyDescent="0.3">
      <c r="B8" s="4" t="s">
        <v>14</v>
      </c>
      <c r="C8" s="6">
        <v>1</v>
      </c>
      <c r="D8" s="24">
        <f>E8/E12</f>
        <v>1.0371332599561552E-2</v>
      </c>
      <c r="E8" s="22">
        <v>320000</v>
      </c>
      <c r="F8" s="5" t="s">
        <v>15</v>
      </c>
      <c r="G8" s="6">
        <v>6</v>
      </c>
      <c r="H8" s="24">
        <f>I8/I12</f>
        <v>0.13393279635758798</v>
      </c>
      <c r="I8" s="19">
        <v>4132400</v>
      </c>
      <c r="J8" s="3" t="s">
        <v>24</v>
      </c>
      <c r="K8" s="6">
        <v>0</v>
      </c>
      <c r="L8" s="32">
        <f>M8/M12</f>
        <v>0</v>
      </c>
      <c r="M8" s="19">
        <v>0</v>
      </c>
      <c r="N8" s="1"/>
      <c r="O8" s="44"/>
      <c r="P8" s="45"/>
      <c r="Q8" s="45"/>
      <c r="R8" s="45"/>
      <c r="S8" s="45"/>
      <c r="T8" s="45"/>
    </row>
    <row r="9" spans="2:20" ht="15.75" thickBot="1" x14ac:dyDescent="0.3">
      <c r="B9" s="4" t="s">
        <v>16</v>
      </c>
      <c r="C9" s="6">
        <v>33</v>
      </c>
      <c r="D9" s="24">
        <f>E9/E12</f>
        <v>0.4676978364103781</v>
      </c>
      <c r="E9" s="22">
        <v>14430480</v>
      </c>
      <c r="F9" s="5" t="s">
        <v>17</v>
      </c>
      <c r="G9" s="6">
        <v>4</v>
      </c>
      <c r="H9" s="32">
        <f>I9/I12</f>
        <v>5.8986954160006329E-2</v>
      </c>
      <c r="I9" s="19">
        <v>1820000</v>
      </c>
      <c r="J9" s="3" t="s">
        <v>25</v>
      </c>
      <c r="K9" s="6">
        <v>3</v>
      </c>
      <c r="L9" s="31">
        <f>M9/M12</f>
        <v>0.10533384671429701</v>
      </c>
      <c r="M9" s="19">
        <v>3250000</v>
      </c>
      <c r="N9" s="1"/>
      <c r="O9" s="44"/>
      <c r="P9" s="45"/>
      <c r="Q9" s="45"/>
      <c r="R9" s="45"/>
      <c r="S9" s="45"/>
      <c r="T9" s="45"/>
    </row>
    <row r="10" spans="2:20" ht="15.75" thickBot="1" x14ac:dyDescent="0.3">
      <c r="B10" s="4" t="s">
        <v>18</v>
      </c>
      <c r="C10" s="6">
        <v>0</v>
      </c>
      <c r="D10" s="24">
        <f>E10/E12</f>
        <v>0</v>
      </c>
      <c r="E10" s="22">
        <v>0</v>
      </c>
      <c r="F10" s="5"/>
      <c r="G10" s="7"/>
      <c r="H10" s="25"/>
      <c r="I10" s="7"/>
      <c r="J10" s="14"/>
      <c r="K10" s="6"/>
      <c r="L10" s="13"/>
      <c r="M10" s="19"/>
      <c r="N10" s="1"/>
      <c r="O10" s="44"/>
      <c r="P10" s="45"/>
      <c r="Q10" s="45"/>
      <c r="R10" s="45"/>
      <c r="S10" s="46"/>
      <c r="T10" s="45"/>
    </row>
    <row r="11" spans="2:20" ht="15.75" thickBot="1" x14ac:dyDescent="0.3">
      <c r="B11" s="4" t="s">
        <v>22</v>
      </c>
      <c r="C11" s="6">
        <v>4</v>
      </c>
      <c r="D11" s="24">
        <f>E11/E12</f>
        <v>3.8244288960883221E-2</v>
      </c>
      <c r="E11" s="22">
        <v>1180000</v>
      </c>
      <c r="F11" s="7"/>
      <c r="G11" s="7"/>
      <c r="H11" s="25"/>
      <c r="I11" s="12"/>
      <c r="J11" s="14"/>
      <c r="K11" s="6"/>
      <c r="L11" s="13"/>
      <c r="M11" s="19"/>
      <c r="N11" s="1"/>
      <c r="O11" s="44"/>
      <c r="P11" s="45"/>
      <c r="Q11" s="45"/>
      <c r="R11" s="45"/>
      <c r="S11" s="46"/>
      <c r="T11" s="45"/>
    </row>
    <row r="12" spans="2:20" ht="15.75" thickBot="1" x14ac:dyDescent="0.3">
      <c r="B12" s="15" t="s">
        <v>19</v>
      </c>
      <c r="C12" s="15">
        <f>SUM(C6:C11)</f>
        <v>77</v>
      </c>
      <c r="D12" s="17">
        <f>SUM(D6:D11)</f>
        <v>1</v>
      </c>
      <c r="E12" s="20">
        <f>SUM(E6:E11)</f>
        <v>30854280</v>
      </c>
      <c r="F12" s="15" t="s">
        <v>19</v>
      </c>
      <c r="G12" s="27">
        <f>SUM(G6:G11)</f>
        <v>77</v>
      </c>
      <c r="H12" s="17">
        <v>0.99999999999999989</v>
      </c>
      <c r="I12" s="20">
        <f>SUM(I6:I9)</f>
        <v>30854280</v>
      </c>
      <c r="J12" s="15" t="s">
        <v>19</v>
      </c>
      <c r="K12" s="15">
        <f>SUM(K6:K11)</f>
        <v>77</v>
      </c>
      <c r="L12" s="17">
        <v>1</v>
      </c>
      <c r="M12" s="20">
        <f>SUM(M6:M11)</f>
        <v>30854280</v>
      </c>
      <c r="O12" s="45"/>
      <c r="P12" s="45"/>
      <c r="Q12" s="45"/>
      <c r="R12" s="45"/>
      <c r="S12" s="46"/>
      <c r="T12" s="45"/>
    </row>
    <row r="13" spans="2:20" x14ac:dyDescent="0.25">
      <c r="B13" s="1"/>
      <c r="C13" s="1"/>
      <c r="D13" s="30"/>
      <c r="E13" s="9"/>
      <c r="F13" s="9"/>
      <c r="G13" s="9"/>
      <c r="H13" s="1"/>
      <c r="I13" s="9"/>
      <c r="J13" s="1"/>
      <c r="K13" s="1"/>
      <c r="L13" s="1"/>
      <c r="M13" s="9"/>
      <c r="O13" s="45"/>
      <c r="P13" s="45"/>
      <c r="Q13" s="45"/>
      <c r="R13" s="45"/>
      <c r="S13" s="46"/>
      <c r="T13" s="45"/>
    </row>
    <row r="14" spans="2:20" x14ac:dyDescent="0.25">
      <c r="B14" s="1"/>
      <c r="C14" s="1"/>
      <c r="D14" s="11"/>
      <c r="E14" s="10"/>
      <c r="F14" s="9"/>
      <c r="G14" s="9"/>
      <c r="H14" s="1"/>
      <c r="I14" s="9"/>
      <c r="J14" s="1"/>
      <c r="K14" s="1"/>
      <c r="L14" s="1"/>
      <c r="M14" s="9"/>
      <c r="O14" s="45"/>
      <c r="P14" s="45"/>
      <c r="Q14" s="45"/>
      <c r="R14" s="45"/>
      <c r="S14" s="46"/>
      <c r="T14" s="47"/>
    </row>
    <row r="15" spans="2:20" x14ac:dyDescent="0.25">
      <c r="B15" s="1"/>
      <c r="C15" s="1"/>
      <c r="D15" s="1"/>
      <c r="E15" s="9"/>
      <c r="F15" s="10"/>
      <c r="G15" s="10"/>
      <c r="H15" s="11"/>
      <c r="I15" s="10"/>
      <c r="J15" s="11"/>
      <c r="K15" s="11"/>
      <c r="L15" s="11"/>
      <c r="M15" s="10"/>
      <c r="O15" s="45"/>
      <c r="P15" s="45"/>
      <c r="Q15" s="45"/>
      <c r="R15" s="45"/>
      <c r="S15" s="46"/>
      <c r="T15" s="47"/>
    </row>
    <row r="16" spans="2:20" x14ac:dyDescent="0.25">
      <c r="B16" s="1"/>
      <c r="C16" s="1"/>
      <c r="D16" s="1"/>
      <c r="E16" s="9"/>
      <c r="F16" s="9"/>
      <c r="G16" s="9"/>
      <c r="H16" s="1"/>
      <c r="I16" s="9"/>
      <c r="J16" s="1"/>
      <c r="K16" s="1"/>
      <c r="L16" s="1"/>
      <c r="M16" s="9"/>
      <c r="O16" s="45"/>
      <c r="P16" s="45"/>
      <c r="Q16" s="45"/>
      <c r="R16" s="45"/>
      <c r="S16" s="46"/>
      <c r="T16" s="47"/>
    </row>
    <row r="17" spans="2:20" x14ac:dyDescent="0.25">
      <c r="B17" s="1"/>
      <c r="C17" s="1"/>
      <c r="D17" s="1"/>
      <c r="E17" s="9"/>
      <c r="F17" s="9"/>
      <c r="G17" s="9"/>
      <c r="H17" s="1"/>
      <c r="I17" s="9"/>
      <c r="J17" s="1"/>
      <c r="K17" s="1"/>
      <c r="L17" s="1"/>
      <c r="M17" s="9"/>
      <c r="O17" s="45"/>
      <c r="P17" s="45"/>
      <c r="Q17" s="45"/>
      <c r="R17" s="45"/>
      <c r="S17" s="46"/>
      <c r="T17" s="47"/>
    </row>
    <row r="18" spans="2:20" x14ac:dyDescent="0.25">
      <c r="B18" s="1"/>
      <c r="C18" s="1"/>
      <c r="D18" s="1"/>
      <c r="E18" s="9"/>
      <c r="F18" s="9"/>
      <c r="G18" s="9"/>
      <c r="H18" s="1"/>
      <c r="I18" s="9"/>
      <c r="J18" s="1"/>
      <c r="K18" s="1"/>
      <c r="L18" s="1"/>
      <c r="M18" s="9"/>
      <c r="O18" s="45"/>
      <c r="P18" s="45"/>
      <c r="Q18" s="45"/>
      <c r="R18" s="45"/>
      <c r="S18" s="46"/>
      <c r="T18" s="47"/>
    </row>
    <row r="19" spans="2:20" x14ac:dyDescent="0.25">
      <c r="B19" s="1"/>
      <c r="C19" s="1"/>
      <c r="D19" s="1"/>
      <c r="E19" s="9"/>
      <c r="F19" s="9"/>
      <c r="G19" s="9"/>
      <c r="H19" s="1"/>
      <c r="I19" s="9"/>
      <c r="J19" s="1"/>
      <c r="K19" s="1"/>
      <c r="L19" s="1"/>
      <c r="M19" s="9"/>
      <c r="O19" s="45"/>
      <c r="P19" s="45"/>
      <c r="Q19" s="45"/>
      <c r="R19" s="45"/>
      <c r="S19" s="46"/>
      <c r="T19" s="47"/>
    </row>
    <row r="20" spans="2:20" x14ac:dyDescent="0.25">
      <c r="B20" s="1"/>
      <c r="C20" s="1"/>
      <c r="D20" s="1"/>
      <c r="E20" s="9"/>
      <c r="F20" s="9"/>
      <c r="G20" s="9"/>
      <c r="H20" s="1"/>
      <c r="I20" s="9"/>
      <c r="J20" s="1"/>
      <c r="K20" s="1"/>
      <c r="L20" s="1"/>
      <c r="M20" s="9"/>
      <c r="O20" s="45"/>
      <c r="P20" s="45"/>
      <c r="Q20" s="45"/>
      <c r="R20" s="45"/>
      <c r="S20" s="45"/>
      <c r="T20" s="45"/>
    </row>
    <row r="21" spans="2:20" x14ac:dyDescent="0.25">
      <c r="B21" s="1"/>
      <c r="C21" s="1"/>
      <c r="D21" s="1"/>
      <c r="E21" s="9"/>
      <c r="F21" s="9"/>
      <c r="G21" s="9"/>
      <c r="H21" s="1"/>
      <c r="I21" s="9"/>
      <c r="J21" s="1"/>
      <c r="K21" s="1"/>
      <c r="L21" s="1"/>
      <c r="M21" s="9"/>
      <c r="O21" s="45"/>
      <c r="P21" s="45"/>
      <c r="Q21" s="45"/>
      <c r="R21" s="45"/>
      <c r="S21" s="45"/>
      <c r="T21" s="45"/>
    </row>
    <row r="22" spans="2:20" x14ac:dyDescent="0.25">
      <c r="B22" s="1"/>
      <c r="C22" s="1"/>
      <c r="D22" s="1"/>
      <c r="E22" s="9"/>
      <c r="F22" s="9"/>
      <c r="G22" s="9"/>
      <c r="H22" s="1"/>
      <c r="I22" s="9"/>
      <c r="J22" s="1"/>
      <c r="K22" s="1"/>
      <c r="L22" s="1"/>
      <c r="M22" s="9"/>
      <c r="O22" s="45"/>
      <c r="P22" s="45"/>
      <c r="Q22" s="45"/>
      <c r="R22" s="45"/>
      <c r="S22" s="45"/>
      <c r="T22" s="47"/>
    </row>
    <row r="23" spans="2:20" x14ac:dyDescent="0.25">
      <c r="B23" s="1"/>
      <c r="C23" s="1"/>
      <c r="D23" s="1"/>
      <c r="E23" s="9"/>
      <c r="F23" s="9"/>
      <c r="G23" s="9"/>
      <c r="H23" s="1"/>
      <c r="I23" s="9"/>
      <c r="J23" s="1"/>
      <c r="K23" s="1"/>
      <c r="L23" s="1"/>
      <c r="M23" s="9"/>
      <c r="O23" s="45"/>
      <c r="P23" s="45"/>
      <c r="Q23" s="45"/>
      <c r="R23" s="45"/>
      <c r="S23" s="45"/>
      <c r="T23" s="47"/>
    </row>
    <row r="24" spans="2:20" x14ac:dyDescent="0.25">
      <c r="B24" s="1"/>
      <c r="C24" s="1"/>
      <c r="D24" s="1"/>
      <c r="E24" s="9"/>
      <c r="F24" s="9"/>
      <c r="G24" s="9"/>
      <c r="H24" s="1"/>
      <c r="I24" s="9"/>
      <c r="J24" s="1"/>
      <c r="K24" s="1"/>
      <c r="L24" s="1"/>
      <c r="M24" s="9"/>
      <c r="O24" s="45"/>
      <c r="P24" s="45"/>
      <c r="Q24" s="45"/>
      <c r="R24" s="45"/>
      <c r="S24" s="45"/>
      <c r="T24" s="47"/>
    </row>
    <row r="25" spans="2:20" x14ac:dyDescent="0.25">
      <c r="B25" s="1"/>
      <c r="C25" s="1"/>
      <c r="D25" s="1"/>
      <c r="E25" s="9"/>
      <c r="F25" s="9"/>
      <c r="G25" s="9"/>
      <c r="H25" s="1"/>
      <c r="I25" s="9"/>
      <c r="J25" s="1"/>
      <c r="K25" s="1"/>
      <c r="L25" s="1"/>
      <c r="M25" s="9"/>
      <c r="O25" s="45"/>
      <c r="P25" s="45"/>
      <c r="Q25" s="45"/>
      <c r="R25" s="45"/>
      <c r="S25" s="45"/>
      <c r="T25" s="47"/>
    </row>
    <row r="26" spans="2:20" x14ac:dyDescent="0.25">
      <c r="B26" s="1"/>
      <c r="C26" s="1"/>
      <c r="D26" s="1"/>
      <c r="E26" s="9"/>
      <c r="F26" s="9"/>
      <c r="G26" s="9"/>
      <c r="H26" s="1"/>
      <c r="I26" s="9"/>
      <c r="J26" s="1"/>
      <c r="K26" s="1"/>
      <c r="L26" s="1"/>
      <c r="M26" s="9"/>
      <c r="O26" s="45"/>
      <c r="P26" s="45"/>
      <c r="Q26" s="45"/>
      <c r="R26" s="45"/>
      <c r="S26" s="45"/>
      <c r="T26" s="47"/>
    </row>
    <row r="27" spans="2:20" x14ac:dyDescent="0.25">
      <c r="B27" s="1"/>
      <c r="C27" s="1"/>
      <c r="D27" s="1"/>
      <c r="E27" s="9"/>
      <c r="F27" s="9"/>
      <c r="G27" s="9"/>
      <c r="H27" s="1"/>
      <c r="I27" s="9"/>
      <c r="J27" s="1"/>
      <c r="K27" s="1"/>
      <c r="L27" s="1"/>
      <c r="M27" s="9"/>
      <c r="O27" s="45"/>
      <c r="P27" s="45"/>
      <c r="Q27" s="45"/>
      <c r="R27" s="45"/>
      <c r="S27" s="45"/>
      <c r="T27" s="45"/>
    </row>
    <row r="28" spans="2:20" x14ac:dyDescent="0.25">
      <c r="B28" s="1"/>
      <c r="C28" s="1"/>
      <c r="D28" s="1"/>
      <c r="E28" s="9"/>
      <c r="F28" s="9"/>
      <c r="G28" s="9"/>
      <c r="H28" s="1"/>
      <c r="I28" s="9"/>
      <c r="J28" s="1"/>
      <c r="K28" s="1"/>
      <c r="L28" s="1"/>
      <c r="M28" s="9"/>
      <c r="O28" s="45"/>
      <c r="P28" s="45"/>
      <c r="Q28" s="45"/>
      <c r="R28" s="45"/>
      <c r="S28" s="45"/>
      <c r="T28" s="45"/>
    </row>
    <row r="29" spans="2:20" x14ac:dyDescent="0.25">
      <c r="O29" s="45"/>
      <c r="P29" s="45"/>
      <c r="Q29" s="45"/>
      <c r="R29" s="45"/>
      <c r="S29" s="48"/>
      <c r="T29" s="45"/>
    </row>
    <row r="30" spans="2:20" x14ac:dyDescent="0.25">
      <c r="O30" s="45"/>
      <c r="P30" s="45"/>
      <c r="Q30" s="45"/>
      <c r="R30" s="45"/>
      <c r="S30" s="45"/>
      <c r="T30" s="45"/>
    </row>
    <row r="31" spans="2:20" x14ac:dyDescent="0.25">
      <c r="O31" s="45"/>
      <c r="P31" s="45"/>
      <c r="Q31" s="45"/>
      <c r="R31" s="45"/>
      <c r="S31" s="45"/>
      <c r="T31" s="45"/>
    </row>
    <row r="32" spans="2:20" x14ac:dyDescent="0.25">
      <c r="O32" s="45"/>
      <c r="P32" s="45"/>
      <c r="Q32" s="45"/>
      <c r="R32" s="45"/>
      <c r="S32" s="45"/>
      <c r="T32" s="45"/>
    </row>
    <row r="33" spans="10:22" x14ac:dyDescent="0.25">
      <c r="O33" s="45"/>
      <c r="P33" s="45"/>
      <c r="Q33" s="45"/>
      <c r="R33" s="45"/>
      <c r="S33" s="45"/>
      <c r="T33" s="45"/>
    </row>
    <row r="34" spans="10:22" x14ac:dyDescent="0.25">
      <c r="J34" s="33"/>
      <c r="O34" s="45"/>
      <c r="P34" s="45"/>
      <c r="Q34" s="45"/>
      <c r="R34" s="45"/>
      <c r="S34" s="45"/>
      <c r="T34" s="45"/>
    </row>
    <row r="35" spans="10:22" x14ac:dyDescent="0.25">
      <c r="O35" s="45"/>
      <c r="P35" s="45"/>
      <c r="Q35" s="45"/>
      <c r="R35" s="45"/>
      <c r="S35" s="45"/>
      <c r="T35" s="45"/>
    </row>
    <row r="36" spans="10:22" x14ac:dyDescent="0.25">
      <c r="O36" s="45"/>
      <c r="P36" s="45"/>
      <c r="Q36" s="45"/>
      <c r="R36" s="45"/>
      <c r="S36" s="50"/>
      <c r="T36" s="51"/>
      <c r="U36">
        <f>R36+R37+R38</f>
        <v>0</v>
      </c>
      <c r="V36" s="29">
        <f>T36+T37+T38</f>
        <v>0</v>
      </c>
    </row>
    <row r="37" spans="10:22" x14ac:dyDescent="0.25">
      <c r="O37" s="45"/>
      <c r="P37" s="45"/>
      <c r="Q37" s="45"/>
      <c r="R37" s="45"/>
      <c r="S37" s="50"/>
      <c r="T37" s="51"/>
    </row>
    <row r="38" spans="10:22" x14ac:dyDescent="0.25">
      <c r="O38" s="45"/>
      <c r="P38" s="45"/>
      <c r="Q38" s="45"/>
      <c r="R38" s="45"/>
      <c r="S38" s="50"/>
      <c r="T38" s="51"/>
    </row>
    <row r="39" spans="10:22" x14ac:dyDescent="0.25">
      <c r="O39" s="45"/>
      <c r="P39" s="45"/>
      <c r="Q39" s="45"/>
      <c r="R39" s="45"/>
      <c r="S39" s="50"/>
      <c r="T39" s="51"/>
      <c r="U39">
        <f>R39+R40</f>
        <v>0</v>
      </c>
      <c r="V39" s="29">
        <f>T39+T40</f>
        <v>0</v>
      </c>
    </row>
    <row r="40" spans="10:22" x14ac:dyDescent="0.25">
      <c r="O40" s="45"/>
      <c r="P40" s="45"/>
      <c r="Q40" s="45"/>
      <c r="R40" s="45"/>
      <c r="S40" s="50"/>
      <c r="T40" s="51"/>
    </row>
    <row r="41" spans="10:22" x14ac:dyDescent="0.25">
      <c r="O41" s="45"/>
      <c r="P41" s="45"/>
      <c r="Q41" s="45"/>
      <c r="R41" s="45"/>
      <c r="S41" s="50"/>
      <c r="T41" s="51"/>
    </row>
    <row r="42" spans="10:22" x14ac:dyDescent="0.25">
      <c r="O42" s="45"/>
      <c r="P42" s="45"/>
      <c r="Q42" s="45"/>
      <c r="R42" s="45"/>
      <c r="S42" s="50"/>
      <c r="T42" s="51"/>
    </row>
    <row r="43" spans="10:22" x14ac:dyDescent="0.25">
      <c r="O43" s="45"/>
      <c r="P43" s="45"/>
      <c r="Q43" s="45"/>
      <c r="R43" s="45"/>
      <c r="S43" s="50"/>
      <c r="T43" s="51"/>
    </row>
    <row r="44" spans="10:22" x14ac:dyDescent="0.25">
      <c r="O44" s="45"/>
      <c r="P44" s="45"/>
      <c r="Q44" s="45"/>
      <c r="R44" s="45"/>
      <c r="S44" s="45"/>
      <c r="T44" s="49"/>
    </row>
    <row r="45" spans="10:22" x14ac:dyDescent="0.25">
      <c r="O45" s="45"/>
      <c r="P45" s="45"/>
      <c r="Q45" s="45"/>
      <c r="R45" s="45"/>
      <c r="S45" s="45"/>
      <c r="T45" s="45"/>
    </row>
    <row r="46" spans="10:22" x14ac:dyDescent="0.25">
      <c r="O46" s="45"/>
      <c r="P46" s="45"/>
      <c r="Q46" s="45"/>
      <c r="R46" s="45"/>
      <c r="S46" s="45"/>
      <c r="T46" s="45"/>
    </row>
  </sheetData>
  <mergeCells count="7">
    <mergeCell ref="D4:D5"/>
    <mergeCell ref="H4:H5"/>
    <mergeCell ref="L4:L5"/>
    <mergeCell ref="J4:J5"/>
    <mergeCell ref="J3:M3"/>
    <mergeCell ref="B3:E3"/>
    <mergeCell ref="F3:I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de2e881-9f69-45ff-be6b-932b98448b1d">
      <Terms xmlns="http://schemas.microsoft.com/office/infopath/2007/PartnerControls"/>
    </lcf76f155ced4ddcb4097134ff3c332f>
    <TaxCatchAll xmlns="a4f845ad-5cab-4219-b5de-64f6cedc76e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BC9247273A9643AD92FDD666FF3393" ma:contentTypeVersion="12" ma:contentTypeDescription="Creare un nuovo documento." ma:contentTypeScope="" ma:versionID="87b34f8ed43b92c966d93dae4347b7bd">
  <xsd:schema xmlns:xsd="http://www.w3.org/2001/XMLSchema" xmlns:xs="http://www.w3.org/2001/XMLSchema" xmlns:p="http://schemas.microsoft.com/office/2006/metadata/properties" xmlns:ns2="ade2e881-9f69-45ff-be6b-932b98448b1d" xmlns:ns3="a4f845ad-5cab-4219-b5de-64f6cedc76ea" targetNamespace="http://schemas.microsoft.com/office/2006/metadata/properties" ma:root="true" ma:fieldsID="2b4a4a70011591becaaf0bc2a2fe4211" ns2:_="" ns3:_="">
    <xsd:import namespace="ade2e881-9f69-45ff-be6b-932b98448b1d"/>
    <xsd:import namespace="a4f845ad-5cab-4219-b5de-64f6cedc76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2e881-9f69-45ff-be6b-932b98448b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5f532d31-e7a6-4afa-80a3-6cfa5aeb57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845ad-5cab-4219-b5de-64f6cedc76e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baaf71f-1bcc-4094-90a6-0aa34e33ae90}" ma:internalName="TaxCatchAll" ma:showField="CatchAllData" ma:web="a4f845ad-5cab-4219-b5de-64f6cedc76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3568D0-5AC8-4334-A9BE-BBE8B0B7C752}">
  <ds:schemaRefs>
    <ds:schemaRef ds:uri="http://schemas.microsoft.com/office/2006/metadata/properties"/>
    <ds:schemaRef ds:uri="http://schemas.microsoft.com/office/infopath/2007/PartnerControls"/>
    <ds:schemaRef ds:uri="ade2e881-9f69-45ff-be6b-932b98448b1d"/>
    <ds:schemaRef ds:uri="a4f845ad-5cab-4219-b5de-64f6cedc76ea"/>
  </ds:schemaRefs>
</ds:datastoreItem>
</file>

<file path=customXml/itemProps2.xml><?xml version="1.0" encoding="utf-8"?>
<ds:datastoreItem xmlns:ds="http://schemas.openxmlformats.org/officeDocument/2006/customXml" ds:itemID="{982C3C9E-A8A8-46BD-9F85-F431A53504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DB1F59-88A0-4CBC-8B98-D349F2C619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e2e881-9f69-45ff-be6b-932b98448b1d"/>
    <ds:schemaRef ds:uri="a4f845ad-5cab-4219-b5de-64f6cedc76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31.03.24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Del Neri</dc:creator>
  <cp:lastModifiedBy>Paola Del Neri</cp:lastModifiedBy>
  <dcterms:created xsi:type="dcterms:W3CDTF">2023-06-22T10:23:29Z</dcterms:created>
  <dcterms:modified xsi:type="dcterms:W3CDTF">2024-04-08T14:02:09Z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0x010100CCBC9247273A9643AD92FDD666FF3393</vt:lpwstr>
  </property>
  <property fmtid="{D5CDD505-2E9C-101B-9397-08002B2CF9AE}" pid="3" name="MediaServiceImageTags">
    <vt:lpwstr/>
  </property>
</Properties>
</file>