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900" windowWidth="5955" windowHeight="4575" tabRatio="919" activeTab="13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maggio2" sheetId="6" r:id="rId6"/>
    <sheet name="luglio" sheetId="7" r:id="rId7"/>
    <sheet name="luglio2" sheetId="8" r:id="rId8"/>
    <sheet name="settembre" sheetId="9" r:id="rId9"/>
    <sheet name="ottobre1" sheetId="10" r:id="rId10"/>
    <sheet name="ottobre2" sheetId="11" r:id="rId11"/>
    <sheet name="novembre" sheetId="12" r:id="rId12"/>
    <sheet name="dicembre" sheetId="13" r:id="rId13"/>
    <sheet name="TOTALI" sheetId="14" r:id="rId14"/>
  </sheets>
  <definedNames/>
  <calcPr fullCalcOnLoad="1"/>
</workbook>
</file>

<file path=xl/sharedStrings.xml><?xml version="1.0" encoding="utf-8"?>
<sst xmlns="http://schemas.openxmlformats.org/spreadsheetml/2006/main" count="902" uniqueCount="59">
  <si>
    <t xml:space="preserve">II.CC. </t>
  </si>
  <si>
    <t>PROVINCIA (2)</t>
  </si>
  <si>
    <t>PROV.</t>
  </si>
  <si>
    <t>TOT.</t>
  </si>
  <si>
    <t>N.</t>
  </si>
  <si>
    <t>%</t>
  </si>
  <si>
    <t>TS</t>
  </si>
  <si>
    <t>GO</t>
  </si>
  <si>
    <t>UD</t>
  </si>
  <si>
    <t>MC</t>
  </si>
  <si>
    <t>PN</t>
  </si>
  <si>
    <t>L.8/70</t>
  </si>
  <si>
    <t>LEGGI (3)</t>
  </si>
  <si>
    <t>FC</t>
  </si>
  <si>
    <t>DOCUMENTAZIONE STATISTICA</t>
  </si>
  <si>
    <t>BAV</t>
  </si>
  <si>
    <t>(importi in migliaia di EURO)</t>
  </si>
  <si>
    <t>nel mese</t>
  </si>
  <si>
    <t>Importi</t>
  </si>
  <si>
    <t xml:space="preserve">LEGGI </t>
  </si>
  <si>
    <t>LEGGI</t>
  </si>
  <si>
    <t>BCC</t>
  </si>
  <si>
    <t>IMP. DA</t>
  </si>
  <si>
    <t>EVIDENZA PER ISTITUTI CONVENZIONATI (II.CC.), PROVINCIA (PROV.)  E DATORI DI FONDI (LEGGI)</t>
  </si>
  <si>
    <t>nel</t>
  </si>
  <si>
    <t xml:space="preserve">N° totale </t>
  </si>
  <si>
    <t>N°totale</t>
  </si>
  <si>
    <t>totali nel</t>
  </si>
  <si>
    <t>L.198/76</t>
  </si>
  <si>
    <t>sul totale</t>
  </si>
  <si>
    <t>CIV</t>
  </si>
  <si>
    <t>mese</t>
  </si>
  <si>
    <t>L. 8/70</t>
  </si>
  <si>
    <t>CONCESSIONI DI MUTUO DELIBERATE DAL COMITATO F.R.I.E. NEL 2012</t>
  </si>
  <si>
    <t>SITUAZIONE AL - POST RN CO N.1 DEL 30.01.2012</t>
  </si>
  <si>
    <t>Concessioni deliberate nel 2012 per Provincia</t>
  </si>
  <si>
    <t>Concessioni deliberate nel 2012 per Leggi</t>
  </si>
  <si>
    <t>SITUAZIONE AL - POST RN CO N.2 DEL 27.02.2012</t>
  </si>
  <si>
    <t>SITUAZIONE AL - POST RN CO N.3 DEL 26.03.2012</t>
  </si>
  <si>
    <t>Unicredit Spa</t>
  </si>
  <si>
    <t>Cassa di Risparmio del FVG Spa</t>
  </si>
  <si>
    <t>Banca Mediocredito del FVG Spa</t>
  </si>
  <si>
    <t>Banca Antonveneta Spa</t>
  </si>
  <si>
    <t>Federazione delle Banche di Credito Cooperativo del FVG</t>
  </si>
  <si>
    <t>ISTITUTI (1)*</t>
  </si>
  <si>
    <t>*ISTITUTI</t>
  </si>
  <si>
    <t>Concessioni deliberate nel 2012 per Istituto*</t>
  </si>
  <si>
    <t>Banca di Cividale Spa</t>
  </si>
  <si>
    <t>SITUAZIONE AL - POST RN CO N.4 DEL 16.04.2012</t>
  </si>
  <si>
    <t>SITUAZIONE AL - POST RN CO N.5 DEL 07.05.2012</t>
  </si>
  <si>
    <t>SITUAZIONE AL - POST RN CO N.6 DEL 28.05.2012</t>
  </si>
  <si>
    <t>SITUAZIONE AL - POST RN CO N.7 DEL 03.07.2012</t>
  </si>
  <si>
    <t>SITUAZIONE AL - POST RN CO N.8 DEL 30.07.2012</t>
  </si>
  <si>
    <t>SITUAZIONE AL - POST RN CO N.9 DEL 19.09.2012</t>
  </si>
  <si>
    <t>SITUAZIONE AL - POST RN CO N.10 DEL 08.10.2012</t>
  </si>
  <si>
    <t>SITUAZIONE AL - POST RN CO N.11 DEL 30.10.2012</t>
  </si>
  <si>
    <t>SITUAZIONE AL - POST RN CO N.12 DEL 19.11.2012</t>
  </si>
  <si>
    <t>SITUAZIONE AL - POST RN CO N.13 DEL 11.12.2012</t>
  </si>
  <si>
    <t>RIEPILOGO SITUAZIONE AL 11.12.2012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</si>
</sst>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dd/mm/yy"/>
    <numFmt numFmtId="173" formatCode="0.000%"/>
    <numFmt numFmtId="174" formatCode="0.0000%"/>
    <numFmt numFmtId="175" formatCode="#,##0.0;[Red]\-#,##0.0"/>
    <numFmt numFmtId="176" formatCode="#,##0.0"/>
    <numFmt numFmtId="177" formatCode="0.000"/>
    <numFmt numFmtId="178" formatCode="#,##0.000"/>
    <numFmt numFmtId="179" formatCode="#,##0.0000"/>
    <numFmt numFmtId="180" formatCode="#,##0.000;[Red]\-#,##0.000"/>
    <numFmt numFmtId="181" formatCode="#,##0.0000;[Red]\-#,##0.00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sz val="11"/>
      <name val="Arial"/>
      <family val="0"/>
    </font>
    <font>
      <sz val="10.5"/>
      <name val="Arial"/>
      <family val="0"/>
    </font>
    <font>
      <sz val="9"/>
      <name val="Arial"/>
      <family val="2"/>
    </font>
    <font>
      <b/>
      <sz val="8.5"/>
      <name val="Arial"/>
      <family val="2"/>
    </font>
    <font>
      <b/>
      <sz val="10.5"/>
      <name val="Arial"/>
      <family val="2"/>
    </font>
    <font>
      <sz val="10.25"/>
      <name val="Arial"/>
      <family val="0"/>
    </font>
    <font>
      <b/>
      <sz val="10.25"/>
      <name val="Arial"/>
      <family val="2"/>
    </font>
    <font>
      <sz val="10.75"/>
      <name val="Arial"/>
      <family val="0"/>
    </font>
    <font>
      <sz val="10"/>
      <name val="Tahoma"/>
      <family val="2"/>
    </font>
    <font>
      <u val="single"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.25"/>
      <name val="Arial"/>
      <family val="2"/>
    </font>
    <font>
      <b/>
      <sz val="8"/>
      <name val="Arial"/>
      <family val="2"/>
    </font>
    <font>
      <b/>
      <i/>
      <sz val="10"/>
      <name val="Tahoma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70" fontId="0" fillId="0" borderId="0" xfId="0" applyNumberFormat="1" applyAlignment="1">
      <alignment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171" fontId="16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171" fontId="16" fillId="0" borderId="4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3" fontId="17" fillId="0" borderId="0" xfId="0" applyNumberFormat="1" applyFont="1" applyAlignment="1">
      <alignment/>
    </xf>
    <xf numFmtId="0" fontId="18" fillId="0" borderId="1" xfId="0" applyFont="1" applyBorder="1" applyAlignment="1">
      <alignment horizontal="center"/>
    </xf>
    <xf numFmtId="3" fontId="18" fillId="0" borderId="4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71" fontId="16" fillId="0" borderId="3" xfId="0" applyNumberFormat="1" applyFont="1" applyBorder="1" applyAlignment="1">
      <alignment horizontal="center"/>
    </xf>
    <xf numFmtId="172" fontId="18" fillId="0" borderId="4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165" fontId="15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5" fillId="0" borderId="9" xfId="0" applyFont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40" fontId="13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40" fontId="23" fillId="0" borderId="0" xfId="0" applyNumberFormat="1" applyFont="1" applyAlignment="1">
      <alignment/>
    </xf>
    <xf numFmtId="171" fontId="16" fillId="0" borderId="0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171" fontId="16" fillId="0" borderId="10" xfId="0" applyNumberFormat="1" applyFont="1" applyBorder="1" applyAlignment="1">
      <alignment horizontal="center"/>
    </xf>
    <xf numFmtId="171" fontId="16" fillId="0" borderId="11" xfId="0" applyNumberFormat="1" applyFont="1" applyBorder="1" applyAlignment="1">
      <alignment horizontal="center"/>
    </xf>
    <xf numFmtId="171" fontId="15" fillId="0" borderId="9" xfId="0" applyNumberFormat="1" applyFont="1" applyBorder="1" applyAlignment="1">
      <alignment horizontal="center"/>
    </xf>
    <xf numFmtId="171" fontId="16" fillId="0" borderId="12" xfId="0" applyNumberFormat="1" applyFont="1" applyBorder="1" applyAlignment="1">
      <alignment horizontal="center"/>
    </xf>
    <xf numFmtId="171" fontId="16" fillId="0" borderId="13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0" fontId="15" fillId="0" borderId="9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71" fontId="16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left"/>
    </xf>
    <xf numFmtId="3" fontId="15" fillId="0" borderId="16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175"/>
          <c:w val="0.68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gennaio!$B$11:$B$16</c:f>
              <c:strCache/>
            </c:strRef>
          </c:cat>
          <c:val>
            <c:numRef>
              <c:f>gennaio!$F$11:$F$16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aprile!$B$11:$B$16</c:f>
              <c:strCache/>
            </c:strRef>
          </c:cat>
          <c:val>
            <c:numRef>
              <c:f>aprile!$F$11:$F$16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aprile!$L$11:$L$13</c:f>
              <c:strCache/>
            </c:strRef>
          </c:cat>
          <c:val>
            <c:numRef>
              <c:f>aprile!$P$11:$P$13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5"/>
          <c:w val="0.7562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aprile!$G$11:$G$14</c:f>
              <c:strCache/>
            </c:strRef>
          </c:cat>
          <c:val>
            <c:numRef>
              <c:f>aprile!$K$11:$K$14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maggio!$B$11:$B$16</c:f>
              <c:strCache/>
            </c:strRef>
          </c:cat>
          <c:val>
            <c:numRef>
              <c:f>maggio!$F$11:$F$16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maggio!$L$11:$L$13</c:f>
              <c:strCache/>
            </c:strRef>
          </c:cat>
          <c:val>
            <c:numRef>
              <c:f>maggio!$P$11:$P$13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5"/>
          <c:w val="0.7562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maggio!$G$11:$G$14</c:f>
              <c:strCache/>
            </c:strRef>
          </c:cat>
          <c:val>
            <c:numRef>
              <c:f>maggio!$K$11:$K$14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maggio2!$B$11:$B$16</c:f>
              <c:strCache/>
            </c:strRef>
          </c:cat>
          <c:val>
            <c:numRef>
              <c:f>maggio2!$F$11:$F$16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maggio2!$L$11:$L$13</c:f>
              <c:strCache/>
            </c:strRef>
          </c:cat>
          <c:val>
            <c:numRef>
              <c:f>maggio2!$P$11:$P$13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5"/>
          <c:w val="0.7562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maggio2!$G$11:$G$14</c:f>
              <c:strCache/>
            </c:strRef>
          </c:cat>
          <c:val>
            <c:numRef>
              <c:f>maggio2!$K$11:$K$14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luglio!$B$11:$B$16</c:f>
              <c:strCache/>
            </c:strRef>
          </c:cat>
          <c:val>
            <c:numRef>
              <c:f>luglio!$F$11:$F$16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gennaio!$L$11:$L$13</c:f>
              <c:strCache/>
            </c:strRef>
          </c:cat>
          <c:val>
            <c:numRef>
              <c:f>gennaio!$P$11:$P$13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luglio!$L$11:$L$13</c:f>
              <c:strCache/>
            </c:strRef>
          </c:cat>
          <c:val>
            <c:numRef>
              <c:f>luglio!$P$11:$P$13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5"/>
          <c:w val="0.7562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luglio!$G$11:$G$14</c:f>
              <c:strCache/>
            </c:strRef>
          </c:cat>
          <c:val>
            <c:numRef>
              <c:f>luglio!$K$11:$K$14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luglio2!$B$11:$B$16</c:f>
              <c:strCache/>
            </c:strRef>
          </c:cat>
          <c:val>
            <c:numRef>
              <c:f>luglio2!$F$11:$F$16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luglio2!$L$11:$L$13</c:f>
              <c:strCache/>
            </c:strRef>
          </c:cat>
          <c:val>
            <c:numRef>
              <c:f>luglio2!$P$11:$P$13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5"/>
          <c:w val="0.7562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luglio2!$G$11:$G$14</c:f>
              <c:strCache/>
            </c:strRef>
          </c:cat>
          <c:val>
            <c:numRef>
              <c:f>luglio2!$K$11:$K$14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settembre!$B$11:$B$16</c:f>
              <c:strCache/>
            </c:strRef>
          </c:cat>
          <c:val>
            <c:numRef>
              <c:f>settembre!$F$11:$F$16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settembre!$L$11:$L$13</c:f>
              <c:strCache/>
            </c:strRef>
          </c:cat>
          <c:val>
            <c:numRef>
              <c:f>settembre!$P$11:$P$13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5"/>
          <c:w val="0.7562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settembre!$G$11:$G$14</c:f>
              <c:strCache/>
            </c:strRef>
          </c:cat>
          <c:val>
            <c:numRef>
              <c:f>settembre!$K$11:$K$14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ottobre1!$B$11:$B$16</c:f>
              <c:strCache/>
            </c:strRef>
          </c:cat>
          <c:val>
            <c:numRef>
              <c:f>ottobre1!$F$11:$F$16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ottobre1!$L$11:$L$13</c:f>
              <c:strCache/>
            </c:strRef>
          </c:cat>
          <c:val>
            <c:numRef>
              <c:f>ottobre1!$P$11:$P$13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725"/>
          <c:w val="0.75625"/>
          <c:h val="0.40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gennaio!$G$11:$G$14</c:f>
              <c:strCache/>
            </c:strRef>
          </c:cat>
          <c:val>
            <c:numRef>
              <c:f>gennaio!$K$11:$K$14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5"/>
          <c:w val="0.7562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ottobre1!$G$11:$G$14</c:f>
              <c:strCache/>
            </c:strRef>
          </c:cat>
          <c:val>
            <c:numRef>
              <c:f>ottobre1!$K$11:$K$14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ottobre2!$B$11:$B$16</c:f>
              <c:strCache/>
            </c:strRef>
          </c:cat>
          <c:val>
            <c:numRef>
              <c:f>ottobre2!$F$11:$F$16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ottobre2!$L$11:$L$13</c:f>
              <c:strCache/>
            </c:strRef>
          </c:cat>
          <c:val>
            <c:numRef>
              <c:f>ottobre2!$P$11:$P$13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5"/>
          <c:w val="0.7562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ottobre2!$G$11:$G$14</c:f>
              <c:strCache/>
            </c:strRef>
          </c:cat>
          <c:val>
            <c:numRef>
              <c:f>ottobre2!$K$11:$K$14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novembre!$B$11:$B$16</c:f>
              <c:strCache/>
            </c:strRef>
          </c:cat>
          <c:val>
            <c:numRef>
              <c:f>novembre!$F$11:$F$16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novembre!$L$11:$L$13</c:f>
              <c:strCache/>
            </c:strRef>
          </c:cat>
          <c:val>
            <c:numRef>
              <c:f>novembre!$P$11:$P$13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5"/>
          <c:w val="0.7562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novembre!$G$11:$G$14</c:f>
              <c:strCache/>
            </c:strRef>
          </c:cat>
          <c:val>
            <c:numRef>
              <c:f>novembre!$K$11:$K$14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dicembre!$B$11:$B$16</c:f>
              <c:strCache/>
            </c:strRef>
          </c:cat>
          <c:val>
            <c:numRef>
              <c:f>dicembre!$F$11:$F$16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dicembre!$L$11:$L$13</c:f>
              <c:strCache/>
            </c:strRef>
          </c:cat>
          <c:val>
            <c:numRef>
              <c:f>dicembre!$P$11:$P$13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5"/>
          <c:w val="0.7562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dicembre!$G$11:$G$14</c:f>
              <c:strCache/>
            </c:strRef>
          </c:cat>
          <c:val>
            <c:numRef>
              <c:f>dicembre!$K$11:$K$14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febbraio!$B$11:$B$16</c:f>
              <c:strCache/>
            </c:strRef>
          </c:cat>
          <c:val>
            <c:numRef>
              <c:f>febbraio!$F$11:$F$16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65"/>
          <c:y val="0.4455"/>
          <c:w val="0.585"/>
          <c:h val="0.43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TOTALI!$B$11:$B$16</c:f>
              <c:strCache/>
            </c:strRef>
          </c:cat>
          <c:val>
            <c:numRef>
              <c:f>TOTALI!$D$11:$D$16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"/>
          <c:y val="0.35875"/>
          <c:w val="0.57975"/>
          <c:h val="0.444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TOTALI!$J$11:$J$13</c:f>
              <c:strCache/>
            </c:strRef>
          </c:cat>
          <c:val>
            <c:numRef>
              <c:f>TOTALI!$L$11:$L$13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CONCESSIONI PER PROVINCIA</a:t>
            </a:r>
          </a:p>
        </c:rich>
      </c:tx>
      <c:layout>
        <c:manualLayout>
          <c:xMode val="factor"/>
          <c:yMode val="factor"/>
          <c:x val="-0.00275"/>
          <c:y val="0.008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38675"/>
          <c:w val="0.843"/>
          <c:h val="0.39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TOTALI!$F$11:$F$14</c:f>
              <c:strCache/>
            </c:strRef>
          </c:cat>
          <c:val>
            <c:numRef>
              <c:f>TOTALI!$H$11:$H$14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febbraio!$L$11:$L$13</c:f>
              <c:strCache/>
            </c:strRef>
          </c:cat>
          <c:val>
            <c:numRef>
              <c:f>febbraio!$P$11:$P$13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5"/>
          <c:w val="0.7562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febbraio!$G$11:$G$14</c:f>
              <c:strCache/>
            </c:strRef>
          </c:cat>
          <c:val>
            <c:numRef>
              <c:f>febbraio!$K$11:$K$14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5"/>
          <c:y val="0.36175"/>
          <c:w val="0.68575"/>
          <c:h val="0.41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marzo!$B$11:$B$16</c:f>
              <c:strCache/>
            </c:strRef>
          </c:cat>
          <c:val>
            <c:numRef>
              <c:f>marzo!$F$11:$F$16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marzo!$L$11:$L$13</c:f>
              <c:strCache/>
            </c:strRef>
          </c:cat>
          <c:val>
            <c:numRef>
              <c:f>marzo!$P$11:$P$13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5"/>
          <c:w val="0.75625"/>
          <c:h val="0.40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marzo!$G$11:$G$14</c:f>
              <c:strCache/>
            </c:strRef>
          </c:cat>
          <c:val>
            <c:numRef>
              <c:f>marzo!$K$11:$K$14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0</xdr:rowOff>
    </xdr:from>
    <xdr:to>
      <xdr:col>6</xdr:col>
      <xdr:colOff>228600</xdr:colOff>
      <xdr:row>34</xdr:row>
      <xdr:rowOff>47625</xdr:rowOff>
    </xdr:to>
    <xdr:graphicFrame>
      <xdr:nvGraphicFramePr>
        <xdr:cNvPr id="1" name="Chart 15"/>
        <xdr:cNvGraphicFramePr/>
      </xdr:nvGraphicFramePr>
      <xdr:xfrm>
        <a:off x="133350" y="3048000"/>
        <a:ext cx="3695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18</xdr:col>
      <xdr:colOff>438150</xdr:colOff>
      <xdr:row>34</xdr:row>
      <xdr:rowOff>38100</xdr:rowOff>
    </xdr:to>
    <xdr:graphicFrame>
      <xdr:nvGraphicFramePr>
        <xdr:cNvPr id="2" name="Chart 23"/>
        <xdr:cNvGraphicFramePr/>
      </xdr:nvGraphicFramePr>
      <xdr:xfrm>
        <a:off x="7505700" y="3048000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18</xdr:row>
      <xdr:rowOff>9525</xdr:rowOff>
    </xdr:from>
    <xdr:to>
      <xdr:col>12</xdr:col>
      <xdr:colOff>495300</xdr:colOff>
      <xdr:row>34</xdr:row>
      <xdr:rowOff>38100</xdr:rowOff>
    </xdr:to>
    <xdr:graphicFrame>
      <xdr:nvGraphicFramePr>
        <xdr:cNvPr id="3" name="Chart 22"/>
        <xdr:cNvGraphicFramePr/>
      </xdr:nvGraphicFramePr>
      <xdr:xfrm>
        <a:off x="3876675" y="3057525"/>
        <a:ext cx="35623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0</xdr:rowOff>
    </xdr:from>
    <xdr:to>
      <xdr:col>6</xdr:col>
      <xdr:colOff>219075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33350" y="3048000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18</xdr:col>
      <xdr:colOff>438150</xdr:colOff>
      <xdr:row>34</xdr:row>
      <xdr:rowOff>38100</xdr:rowOff>
    </xdr:to>
    <xdr:graphicFrame>
      <xdr:nvGraphicFramePr>
        <xdr:cNvPr id="2" name="Chart 2"/>
        <xdr:cNvGraphicFramePr/>
      </xdr:nvGraphicFramePr>
      <xdr:xfrm>
        <a:off x="7524750" y="3048000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18</xdr:row>
      <xdr:rowOff>0</xdr:rowOff>
    </xdr:from>
    <xdr:to>
      <xdr:col>12</xdr:col>
      <xdr:colOff>504825</xdr:colOff>
      <xdr:row>34</xdr:row>
      <xdr:rowOff>47625</xdr:rowOff>
    </xdr:to>
    <xdr:graphicFrame>
      <xdr:nvGraphicFramePr>
        <xdr:cNvPr id="3" name="Chart 3"/>
        <xdr:cNvGraphicFramePr/>
      </xdr:nvGraphicFramePr>
      <xdr:xfrm>
        <a:off x="3905250" y="3048000"/>
        <a:ext cx="35623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0</xdr:rowOff>
    </xdr:from>
    <xdr:to>
      <xdr:col>6</xdr:col>
      <xdr:colOff>219075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33350" y="3048000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18</xdr:col>
      <xdr:colOff>438150</xdr:colOff>
      <xdr:row>34</xdr:row>
      <xdr:rowOff>38100</xdr:rowOff>
    </xdr:to>
    <xdr:graphicFrame>
      <xdr:nvGraphicFramePr>
        <xdr:cNvPr id="2" name="Chart 2"/>
        <xdr:cNvGraphicFramePr/>
      </xdr:nvGraphicFramePr>
      <xdr:xfrm>
        <a:off x="7524750" y="3048000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18</xdr:row>
      <xdr:rowOff>0</xdr:rowOff>
    </xdr:from>
    <xdr:to>
      <xdr:col>12</xdr:col>
      <xdr:colOff>504825</xdr:colOff>
      <xdr:row>34</xdr:row>
      <xdr:rowOff>47625</xdr:rowOff>
    </xdr:to>
    <xdr:graphicFrame>
      <xdr:nvGraphicFramePr>
        <xdr:cNvPr id="3" name="Chart 3"/>
        <xdr:cNvGraphicFramePr/>
      </xdr:nvGraphicFramePr>
      <xdr:xfrm>
        <a:off x="3905250" y="3048000"/>
        <a:ext cx="35623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0</xdr:rowOff>
    </xdr:from>
    <xdr:to>
      <xdr:col>6</xdr:col>
      <xdr:colOff>219075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33350" y="3048000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18</xdr:col>
      <xdr:colOff>438150</xdr:colOff>
      <xdr:row>34</xdr:row>
      <xdr:rowOff>38100</xdr:rowOff>
    </xdr:to>
    <xdr:graphicFrame>
      <xdr:nvGraphicFramePr>
        <xdr:cNvPr id="2" name="Chart 2"/>
        <xdr:cNvGraphicFramePr/>
      </xdr:nvGraphicFramePr>
      <xdr:xfrm>
        <a:off x="7524750" y="3048000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18</xdr:row>
      <xdr:rowOff>0</xdr:rowOff>
    </xdr:from>
    <xdr:to>
      <xdr:col>12</xdr:col>
      <xdr:colOff>504825</xdr:colOff>
      <xdr:row>34</xdr:row>
      <xdr:rowOff>47625</xdr:rowOff>
    </xdr:to>
    <xdr:graphicFrame>
      <xdr:nvGraphicFramePr>
        <xdr:cNvPr id="3" name="Chart 3"/>
        <xdr:cNvGraphicFramePr/>
      </xdr:nvGraphicFramePr>
      <xdr:xfrm>
        <a:off x="3905250" y="3048000"/>
        <a:ext cx="35623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0</xdr:rowOff>
    </xdr:from>
    <xdr:to>
      <xdr:col>6</xdr:col>
      <xdr:colOff>219075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33350" y="3048000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18</xdr:col>
      <xdr:colOff>438150</xdr:colOff>
      <xdr:row>34</xdr:row>
      <xdr:rowOff>38100</xdr:rowOff>
    </xdr:to>
    <xdr:graphicFrame>
      <xdr:nvGraphicFramePr>
        <xdr:cNvPr id="2" name="Chart 2"/>
        <xdr:cNvGraphicFramePr/>
      </xdr:nvGraphicFramePr>
      <xdr:xfrm>
        <a:off x="7524750" y="3048000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18</xdr:row>
      <xdr:rowOff>0</xdr:rowOff>
    </xdr:from>
    <xdr:to>
      <xdr:col>12</xdr:col>
      <xdr:colOff>504825</xdr:colOff>
      <xdr:row>34</xdr:row>
      <xdr:rowOff>47625</xdr:rowOff>
    </xdr:to>
    <xdr:graphicFrame>
      <xdr:nvGraphicFramePr>
        <xdr:cNvPr id="3" name="Chart 3"/>
        <xdr:cNvGraphicFramePr/>
      </xdr:nvGraphicFramePr>
      <xdr:xfrm>
        <a:off x="3905250" y="3048000"/>
        <a:ext cx="35623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17</xdr:row>
      <xdr:rowOff>152400</xdr:rowOff>
    </xdr:from>
    <xdr:to>
      <xdr:col>5</xdr:col>
      <xdr:colOff>257175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142875" y="2952750"/>
        <a:ext cx="39719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390525</xdr:colOff>
      <xdr:row>18</xdr:row>
      <xdr:rowOff>9525</xdr:rowOff>
    </xdr:from>
    <xdr:to>
      <xdr:col>16</xdr:col>
      <xdr:colOff>0</xdr:colOff>
      <xdr:row>34</xdr:row>
      <xdr:rowOff>47625</xdr:rowOff>
    </xdr:to>
    <xdr:graphicFrame>
      <xdr:nvGraphicFramePr>
        <xdr:cNvPr id="2" name="Chart 2"/>
        <xdr:cNvGraphicFramePr/>
      </xdr:nvGraphicFramePr>
      <xdr:xfrm>
        <a:off x="7743825" y="2971800"/>
        <a:ext cx="35337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323850</xdr:colOff>
      <xdr:row>17</xdr:row>
      <xdr:rowOff>152400</xdr:rowOff>
    </xdr:from>
    <xdr:to>
      <xdr:col>10</xdr:col>
      <xdr:colOff>285750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4181475" y="2952750"/>
        <a:ext cx="345757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0</xdr:rowOff>
    </xdr:from>
    <xdr:to>
      <xdr:col>6</xdr:col>
      <xdr:colOff>219075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33350" y="3048000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18</xdr:col>
      <xdr:colOff>438150</xdr:colOff>
      <xdr:row>34</xdr:row>
      <xdr:rowOff>38100</xdr:rowOff>
    </xdr:to>
    <xdr:graphicFrame>
      <xdr:nvGraphicFramePr>
        <xdr:cNvPr id="2" name="Chart 2"/>
        <xdr:cNvGraphicFramePr/>
      </xdr:nvGraphicFramePr>
      <xdr:xfrm>
        <a:off x="7524750" y="3048000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18</xdr:row>
      <xdr:rowOff>0</xdr:rowOff>
    </xdr:from>
    <xdr:to>
      <xdr:col>12</xdr:col>
      <xdr:colOff>504825</xdr:colOff>
      <xdr:row>34</xdr:row>
      <xdr:rowOff>47625</xdr:rowOff>
    </xdr:to>
    <xdr:graphicFrame>
      <xdr:nvGraphicFramePr>
        <xdr:cNvPr id="3" name="Chart 3"/>
        <xdr:cNvGraphicFramePr/>
      </xdr:nvGraphicFramePr>
      <xdr:xfrm>
        <a:off x="3905250" y="3048000"/>
        <a:ext cx="35623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0</xdr:rowOff>
    </xdr:from>
    <xdr:to>
      <xdr:col>6</xdr:col>
      <xdr:colOff>219075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33350" y="3048000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18</xdr:col>
      <xdr:colOff>438150</xdr:colOff>
      <xdr:row>34</xdr:row>
      <xdr:rowOff>38100</xdr:rowOff>
    </xdr:to>
    <xdr:graphicFrame>
      <xdr:nvGraphicFramePr>
        <xdr:cNvPr id="2" name="Chart 2"/>
        <xdr:cNvGraphicFramePr/>
      </xdr:nvGraphicFramePr>
      <xdr:xfrm>
        <a:off x="7524750" y="3048000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18</xdr:row>
      <xdr:rowOff>0</xdr:rowOff>
    </xdr:from>
    <xdr:to>
      <xdr:col>12</xdr:col>
      <xdr:colOff>504825</xdr:colOff>
      <xdr:row>34</xdr:row>
      <xdr:rowOff>47625</xdr:rowOff>
    </xdr:to>
    <xdr:graphicFrame>
      <xdr:nvGraphicFramePr>
        <xdr:cNvPr id="3" name="Chart 3"/>
        <xdr:cNvGraphicFramePr/>
      </xdr:nvGraphicFramePr>
      <xdr:xfrm>
        <a:off x="3905250" y="3048000"/>
        <a:ext cx="35623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0</xdr:rowOff>
    </xdr:from>
    <xdr:to>
      <xdr:col>6</xdr:col>
      <xdr:colOff>219075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33350" y="3048000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18</xdr:col>
      <xdr:colOff>438150</xdr:colOff>
      <xdr:row>34</xdr:row>
      <xdr:rowOff>38100</xdr:rowOff>
    </xdr:to>
    <xdr:graphicFrame>
      <xdr:nvGraphicFramePr>
        <xdr:cNvPr id="2" name="Chart 2"/>
        <xdr:cNvGraphicFramePr/>
      </xdr:nvGraphicFramePr>
      <xdr:xfrm>
        <a:off x="7524750" y="3048000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18</xdr:row>
      <xdr:rowOff>0</xdr:rowOff>
    </xdr:from>
    <xdr:to>
      <xdr:col>12</xdr:col>
      <xdr:colOff>504825</xdr:colOff>
      <xdr:row>34</xdr:row>
      <xdr:rowOff>47625</xdr:rowOff>
    </xdr:to>
    <xdr:graphicFrame>
      <xdr:nvGraphicFramePr>
        <xdr:cNvPr id="3" name="Chart 3"/>
        <xdr:cNvGraphicFramePr/>
      </xdr:nvGraphicFramePr>
      <xdr:xfrm>
        <a:off x="3905250" y="3048000"/>
        <a:ext cx="35623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0</xdr:rowOff>
    </xdr:from>
    <xdr:to>
      <xdr:col>6</xdr:col>
      <xdr:colOff>219075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33350" y="3048000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18</xdr:col>
      <xdr:colOff>438150</xdr:colOff>
      <xdr:row>34</xdr:row>
      <xdr:rowOff>38100</xdr:rowOff>
    </xdr:to>
    <xdr:graphicFrame>
      <xdr:nvGraphicFramePr>
        <xdr:cNvPr id="2" name="Chart 2"/>
        <xdr:cNvGraphicFramePr/>
      </xdr:nvGraphicFramePr>
      <xdr:xfrm>
        <a:off x="7524750" y="3048000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18</xdr:row>
      <xdr:rowOff>0</xdr:rowOff>
    </xdr:from>
    <xdr:to>
      <xdr:col>12</xdr:col>
      <xdr:colOff>504825</xdr:colOff>
      <xdr:row>34</xdr:row>
      <xdr:rowOff>47625</xdr:rowOff>
    </xdr:to>
    <xdr:graphicFrame>
      <xdr:nvGraphicFramePr>
        <xdr:cNvPr id="3" name="Chart 3"/>
        <xdr:cNvGraphicFramePr/>
      </xdr:nvGraphicFramePr>
      <xdr:xfrm>
        <a:off x="3905250" y="3048000"/>
        <a:ext cx="35623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0</xdr:rowOff>
    </xdr:from>
    <xdr:to>
      <xdr:col>6</xdr:col>
      <xdr:colOff>219075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33350" y="3048000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18</xdr:col>
      <xdr:colOff>438150</xdr:colOff>
      <xdr:row>34</xdr:row>
      <xdr:rowOff>38100</xdr:rowOff>
    </xdr:to>
    <xdr:graphicFrame>
      <xdr:nvGraphicFramePr>
        <xdr:cNvPr id="2" name="Chart 2"/>
        <xdr:cNvGraphicFramePr/>
      </xdr:nvGraphicFramePr>
      <xdr:xfrm>
        <a:off x="7524750" y="3048000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18</xdr:row>
      <xdr:rowOff>0</xdr:rowOff>
    </xdr:from>
    <xdr:to>
      <xdr:col>12</xdr:col>
      <xdr:colOff>504825</xdr:colOff>
      <xdr:row>34</xdr:row>
      <xdr:rowOff>47625</xdr:rowOff>
    </xdr:to>
    <xdr:graphicFrame>
      <xdr:nvGraphicFramePr>
        <xdr:cNvPr id="3" name="Chart 3"/>
        <xdr:cNvGraphicFramePr/>
      </xdr:nvGraphicFramePr>
      <xdr:xfrm>
        <a:off x="3905250" y="3048000"/>
        <a:ext cx="35623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0</xdr:rowOff>
    </xdr:from>
    <xdr:to>
      <xdr:col>6</xdr:col>
      <xdr:colOff>219075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33350" y="3048000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18</xdr:col>
      <xdr:colOff>438150</xdr:colOff>
      <xdr:row>34</xdr:row>
      <xdr:rowOff>38100</xdr:rowOff>
    </xdr:to>
    <xdr:graphicFrame>
      <xdr:nvGraphicFramePr>
        <xdr:cNvPr id="2" name="Chart 2"/>
        <xdr:cNvGraphicFramePr/>
      </xdr:nvGraphicFramePr>
      <xdr:xfrm>
        <a:off x="7524750" y="3048000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18</xdr:row>
      <xdr:rowOff>0</xdr:rowOff>
    </xdr:from>
    <xdr:to>
      <xdr:col>12</xdr:col>
      <xdr:colOff>504825</xdr:colOff>
      <xdr:row>34</xdr:row>
      <xdr:rowOff>47625</xdr:rowOff>
    </xdr:to>
    <xdr:graphicFrame>
      <xdr:nvGraphicFramePr>
        <xdr:cNvPr id="3" name="Chart 3"/>
        <xdr:cNvGraphicFramePr/>
      </xdr:nvGraphicFramePr>
      <xdr:xfrm>
        <a:off x="3905250" y="3048000"/>
        <a:ext cx="35623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0</xdr:rowOff>
    </xdr:from>
    <xdr:to>
      <xdr:col>6</xdr:col>
      <xdr:colOff>219075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33350" y="3048000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18</xdr:col>
      <xdr:colOff>438150</xdr:colOff>
      <xdr:row>34</xdr:row>
      <xdr:rowOff>38100</xdr:rowOff>
    </xdr:to>
    <xdr:graphicFrame>
      <xdr:nvGraphicFramePr>
        <xdr:cNvPr id="2" name="Chart 2"/>
        <xdr:cNvGraphicFramePr/>
      </xdr:nvGraphicFramePr>
      <xdr:xfrm>
        <a:off x="7524750" y="3048000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18</xdr:row>
      <xdr:rowOff>0</xdr:rowOff>
    </xdr:from>
    <xdr:to>
      <xdr:col>12</xdr:col>
      <xdr:colOff>504825</xdr:colOff>
      <xdr:row>34</xdr:row>
      <xdr:rowOff>47625</xdr:rowOff>
    </xdr:to>
    <xdr:graphicFrame>
      <xdr:nvGraphicFramePr>
        <xdr:cNvPr id="3" name="Chart 3"/>
        <xdr:cNvGraphicFramePr/>
      </xdr:nvGraphicFramePr>
      <xdr:xfrm>
        <a:off x="3905250" y="3048000"/>
        <a:ext cx="35623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0</xdr:rowOff>
    </xdr:from>
    <xdr:to>
      <xdr:col>6</xdr:col>
      <xdr:colOff>219075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33350" y="3048000"/>
        <a:ext cx="37052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18</xdr:col>
      <xdr:colOff>438150</xdr:colOff>
      <xdr:row>34</xdr:row>
      <xdr:rowOff>38100</xdr:rowOff>
    </xdr:to>
    <xdr:graphicFrame>
      <xdr:nvGraphicFramePr>
        <xdr:cNvPr id="2" name="Chart 2"/>
        <xdr:cNvGraphicFramePr/>
      </xdr:nvGraphicFramePr>
      <xdr:xfrm>
        <a:off x="7524750" y="3048000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18</xdr:row>
      <xdr:rowOff>0</xdr:rowOff>
    </xdr:from>
    <xdr:to>
      <xdr:col>12</xdr:col>
      <xdr:colOff>504825</xdr:colOff>
      <xdr:row>34</xdr:row>
      <xdr:rowOff>47625</xdr:rowOff>
    </xdr:to>
    <xdr:graphicFrame>
      <xdr:nvGraphicFramePr>
        <xdr:cNvPr id="3" name="Chart 3"/>
        <xdr:cNvGraphicFramePr/>
      </xdr:nvGraphicFramePr>
      <xdr:xfrm>
        <a:off x="3905250" y="3048000"/>
        <a:ext cx="35623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selection activeCell="K41" sqref="K41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2.75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2.75">
      <c r="A3" s="82" t="s">
        <v>23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5" customHeight="1">
      <c r="A4" s="83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5.75" customHeight="1">
      <c r="A5" s="82" t="s">
        <v>16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76" t="s">
        <v>44</v>
      </c>
      <c r="C7" s="77"/>
      <c r="D7" s="77"/>
      <c r="E7" s="77"/>
      <c r="F7" s="78"/>
      <c r="G7" s="76" t="s">
        <v>1</v>
      </c>
      <c r="H7" s="77"/>
      <c r="I7" s="77"/>
      <c r="J7" s="77"/>
      <c r="K7" s="78"/>
      <c r="L7" s="79" t="s">
        <v>12</v>
      </c>
      <c r="M7" s="80"/>
      <c r="N7" s="80"/>
      <c r="O7" s="80"/>
      <c r="P7" s="81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40909</v>
      </c>
      <c r="G10" s="15"/>
      <c r="H10" s="15"/>
      <c r="I10" s="16"/>
      <c r="J10" s="22" t="s">
        <v>31</v>
      </c>
      <c r="K10" s="33">
        <f>F10</f>
        <v>40909</v>
      </c>
      <c r="L10" s="13"/>
      <c r="M10" s="13"/>
      <c r="N10" s="16"/>
      <c r="O10" s="22" t="s">
        <v>31</v>
      </c>
      <c r="P10" s="33">
        <f>F10</f>
        <v>40909</v>
      </c>
    </row>
    <row r="11" spans="2:16" ht="12.75">
      <c r="B11" s="7" t="s">
        <v>6</v>
      </c>
      <c r="C11" s="30">
        <v>1</v>
      </c>
      <c r="D11" s="17">
        <v>164</v>
      </c>
      <c r="E11" s="18">
        <f aca="true" t="shared" si="0" ref="E11:E16">F11/$D$17</f>
        <v>0.027102958188729136</v>
      </c>
      <c r="F11" s="17">
        <f aca="true" t="shared" si="1" ref="F11:F16">D11</f>
        <v>164</v>
      </c>
      <c r="G11" s="48" t="s">
        <v>6</v>
      </c>
      <c r="H11" s="30">
        <v>1</v>
      </c>
      <c r="I11" s="17">
        <v>247</v>
      </c>
      <c r="J11" s="18">
        <f>K11/$I$17</f>
        <v>0.040819699223268884</v>
      </c>
      <c r="K11" s="17">
        <f>I11</f>
        <v>247</v>
      </c>
      <c r="L11" s="38">
        <v>908</v>
      </c>
      <c r="M11" s="30">
        <v>2</v>
      </c>
      <c r="N11" s="17">
        <v>1372</v>
      </c>
      <c r="O11" s="18">
        <f>N11/$N$17</f>
        <v>0.22673938192034374</v>
      </c>
      <c r="P11" s="17">
        <f>N11</f>
        <v>1372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 t="shared" si="1"/>
        <v>0</v>
      </c>
      <c r="G12" s="12" t="s">
        <v>7</v>
      </c>
      <c r="H12" s="31">
        <v>1</v>
      </c>
      <c r="I12" s="20">
        <v>1125</v>
      </c>
      <c r="J12" s="21">
        <f>K12/$I$17</f>
        <v>0.18591968269707487</v>
      </c>
      <c r="K12" s="20">
        <f>I12</f>
        <v>1125</v>
      </c>
      <c r="L12" s="39">
        <v>198</v>
      </c>
      <c r="M12" s="31">
        <v>0</v>
      </c>
      <c r="N12" s="20">
        <v>0</v>
      </c>
      <c r="O12" s="21">
        <f>N12/$N$17</f>
        <v>0</v>
      </c>
      <c r="P12" s="20">
        <f>N12</f>
        <v>0</v>
      </c>
    </row>
    <row r="13" spans="2:16" ht="12.75">
      <c r="B13" s="10" t="s">
        <v>9</v>
      </c>
      <c r="C13" s="31">
        <v>4</v>
      </c>
      <c r="D13" s="20">
        <v>2882</v>
      </c>
      <c r="E13" s="21">
        <f t="shared" si="0"/>
        <v>0.476284911584862</v>
      </c>
      <c r="F13" s="20">
        <f t="shared" si="1"/>
        <v>2882</v>
      </c>
      <c r="G13" s="12" t="s">
        <v>8</v>
      </c>
      <c r="H13" s="31">
        <v>4</v>
      </c>
      <c r="I13" s="20">
        <v>2474</v>
      </c>
      <c r="J13" s="21">
        <f>K13/$I$17</f>
        <v>0.40885803999338954</v>
      </c>
      <c r="K13" s="20">
        <f>I13</f>
        <v>2474</v>
      </c>
      <c r="L13" s="9" t="s">
        <v>32</v>
      </c>
      <c r="M13" s="31">
        <v>6</v>
      </c>
      <c r="N13" s="20">
        <v>4679</v>
      </c>
      <c r="O13" s="21">
        <f>N13/$N$17</f>
        <v>0.7732606180796563</v>
      </c>
      <c r="P13" s="20">
        <f>N13</f>
        <v>4679</v>
      </c>
    </row>
    <row r="14" spans="2:16" ht="12.75">
      <c r="B14" s="10" t="s">
        <v>15</v>
      </c>
      <c r="C14" s="31">
        <v>0</v>
      </c>
      <c r="D14" s="20">
        <v>0</v>
      </c>
      <c r="E14" s="21">
        <f t="shared" si="0"/>
        <v>0</v>
      </c>
      <c r="F14" s="20">
        <f t="shared" si="1"/>
        <v>0</v>
      </c>
      <c r="G14" s="12" t="s">
        <v>10</v>
      </c>
      <c r="H14" s="34">
        <v>2</v>
      </c>
      <c r="I14" s="20">
        <v>2205</v>
      </c>
      <c r="J14" s="21">
        <f>K14/$I$17</f>
        <v>0.36440257808626675</v>
      </c>
      <c r="K14" s="20">
        <f>I14</f>
        <v>2205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3</v>
      </c>
      <c r="D15" s="20">
        <v>3005</v>
      </c>
      <c r="E15" s="21">
        <f t="shared" si="0"/>
        <v>0.4966121302264089</v>
      </c>
      <c r="F15" s="20">
        <f t="shared" si="1"/>
        <v>3005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3.5" thickBot="1">
      <c r="B16" s="10" t="s">
        <v>30</v>
      </c>
      <c r="C16" s="31">
        <v>0</v>
      </c>
      <c r="D16" s="20">
        <v>0</v>
      </c>
      <c r="E16" s="58">
        <f t="shared" si="0"/>
        <v>0</v>
      </c>
      <c r="F16" s="15">
        <f t="shared" si="1"/>
        <v>0</v>
      </c>
      <c r="G16" s="35"/>
      <c r="H16" s="34"/>
      <c r="I16" s="29"/>
      <c r="J16" s="21"/>
      <c r="K16" s="20"/>
      <c r="L16" s="37"/>
      <c r="M16" s="31"/>
      <c r="N16" s="20"/>
      <c r="O16" s="32"/>
      <c r="P16" s="20"/>
    </row>
    <row r="17" spans="2:16" ht="13.5" thickBot="1">
      <c r="B17" s="42" t="s">
        <v>3</v>
      </c>
      <c r="C17" s="42">
        <f>SUM(C11:C16)</f>
        <v>8</v>
      </c>
      <c r="D17" s="43">
        <f>SUM(D11:D16)</f>
        <v>6051</v>
      </c>
      <c r="E17" s="55">
        <f>SUM(E11:E16)</f>
        <v>1</v>
      </c>
      <c r="F17" s="56">
        <f>SUM(F11:F16)</f>
        <v>6051</v>
      </c>
      <c r="G17" s="42" t="s">
        <v>3</v>
      </c>
      <c r="H17" s="43">
        <f>SUM(H11:H14)</f>
        <v>8</v>
      </c>
      <c r="I17" s="43">
        <f>SUM(I11:I14)</f>
        <v>6051</v>
      </c>
      <c r="J17" s="51">
        <f>SUM(J11:J14)</f>
        <v>1</v>
      </c>
      <c r="K17" s="43">
        <f>SUM(K11:K14)</f>
        <v>6051</v>
      </c>
      <c r="L17" s="42" t="s">
        <v>3</v>
      </c>
      <c r="M17" s="42">
        <f>SUM(M10:M15)</f>
        <v>8</v>
      </c>
      <c r="N17" s="43">
        <f>SUM(N11:N13)</f>
        <v>6051</v>
      </c>
      <c r="O17" s="51">
        <f>SUM(O11:O13)</f>
        <v>1</v>
      </c>
      <c r="P17" s="43">
        <f>SUM(P11:P13)</f>
        <v>6051</v>
      </c>
    </row>
    <row r="20" spans="4:16" ht="12.75">
      <c r="D20" s="3"/>
      <c r="E20" s="1"/>
      <c r="F20" s="3"/>
      <c r="G20" s="3"/>
      <c r="H20" s="3"/>
      <c r="I20" s="3"/>
      <c r="J20" s="1"/>
      <c r="K20" s="3"/>
      <c r="L20" s="1"/>
      <c r="M20" s="1"/>
      <c r="N20" s="3"/>
      <c r="O20" s="1"/>
      <c r="P20" s="3"/>
    </row>
    <row r="30" ht="12.75">
      <c r="D30" s="5"/>
    </row>
    <row r="36" ht="13.5" thickBot="1"/>
    <row r="37" spans="2:8" ht="13.5" thickBot="1">
      <c r="B37" s="70" t="s">
        <v>45</v>
      </c>
      <c r="C37" s="71"/>
      <c r="D37" s="71"/>
      <c r="E37" s="71"/>
      <c r="F37" s="71"/>
      <c r="G37" s="71"/>
      <c r="H37" s="72"/>
    </row>
    <row r="38" spans="2:8" ht="12.75">
      <c r="B38" s="59" t="s">
        <v>6</v>
      </c>
      <c r="C38" s="73" t="s">
        <v>39</v>
      </c>
      <c r="D38" s="74"/>
      <c r="E38" s="74"/>
      <c r="F38" s="74"/>
      <c r="G38" s="74"/>
      <c r="H38" s="75"/>
    </row>
    <row r="39" spans="2:8" ht="12.75">
      <c r="B39" s="60" t="s">
        <v>13</v>
      </c>
      <c r="C39" s="64" t="s">
        <v>40</v>
      </c>
      <c r="D39" s="65"/>
      <c r="E39" s="65"/>
      <c r="F39" s="65"/>
      <c r="G39" s="65"/>
      <c r="H39" s="66"/>
    </row>
    <row r="40" spans="2:8" ht="12.75">
      <c r="B40" s="60" t="s">
        <v>9</v>
      </c>
      <c r="C40" s="64" t="s">
        <v>41</v>
      </c>
      <c r="D40" s="65"/>
      <c r="E40" s="65"/>
      <c r="F40" s="65"/>
      <c r="G40" s="65"/>
      <c r="H40" s="66"/>
    </row>
    <row r="41" spans="2:8" ht="12.75">
      <c r="B41" s="60" t="s">
        <v>15</v>
      </c>
      <c r="C41" s="64" t="s">
        <v>42</v>
      </c>
      <c r="D41" s="65"/>
      <c r="E41" s="65"/>
      <c r="F41" s="65"/>
      <c r="G41" s="65"/>
      <c r="H41" s="66"/>
    </row>
    <row r="42" spans="1:8" ht="12.75">
      <c r="A42" s="40"/>
      <c r="B42" s="60" t="s">
        <v>21</v>
      </c>
      <c r="C42" s="64" t="s">
        <v>43</v>
      </c>
      <c r="D42" s="65"/>
      <c r="E42" s="65"/>
      <c r="F42" s="65"/>
      <c r="G42" s="65"/>
      <c r="H42" s="66"/>
    </row>
    <row r="43" spans="1:8" ht="13.5" thickBot="1">
      <c r="A43" s="40"/>
      <c r="B43" s="61" t="s">
        <v>30</v>
      </c>
      <c r="C43" s="67" t="s">
        <v>47</v>
      </c>
      <c r="D43" s="68"/>
      <c r="E43" s="68"/>
      <c r="F43" s="68"/>
      <c r="G43" s="68"/>
      <c r="H43" s="69"/>
    </row>
    <row r="44" spans="1:6" ht="12.75">
      <c r="A44" s="40"/>
      <c r="B44" s="40"/>
      <c r="C44" s="40"/>
      <c r="E44" s="40"/>
      <c r="F44" s="41"/>
    </row>
    <row r="45" spans="1:6" ht="12.75">
      <c r="A45" s="40"/>
      <c r="B45" s="40"/>
      <c r="C45" s="40"/>
      <c r="E45" s="40"/>
      <c r="F45" s="41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D50" s="41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</sheetData>
  <mergeCells count="15">
    <mergeCell ref="A1:S1"/>
    <mergeCell ref="A2:S2"/>
    <mergeCell ref="A3:S3"/>
    <mergeCell ref="A4:S4"/>
    <mergeCell ref="B7:F7"/>
    <mergeCell ref="G7:K7"/>
    <mergeCell ref="L7:P7"/>
    <mergeCell ref="A5:S5"/>
    <mergeCell ref="C42:H42"/>
    <mergeCell ref="C43:H43"/>
    <mergeCell ref="B37:H37"/>
    <mergeCell ref="C38:H38"/>
    <mergeCell ref="C39:H39"/>
    <mergeCell ref="C40:H40"/>
    <mergeCell ref="C41:H41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L42" sqref="L42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2.75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2.75">
      <c r="A3" s="82" t="s">
        <v>23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5" customHeight="1">
      <c r="A4" s="83" t="s">
        <v>54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5.75" customHeight="1">
      <c r="A5" s="82" t="s">
        <v>16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76" t="s">
        <v>44</v>
      </c>
      <c r="C7" s="77"/>
      <c r="D7" s="77"/>
      <c r="E7" s="77"/>
      <c r="F7" s="78"/>
      <c r="G7" s="76" t="s">
        <v>1</v>
      </c>
      <c r="H7" s="77"/>
      <c r="I7" s="77"/>
      <c r="J7" s="77"/>
      <c r="K7" s="78"/>
      <c r="L7" s="79" t="s">
        <v>12</v>
      </c>
      <c r="M7" s="80"/>
      <c r="N7" s="80"/>
      <c r="O7" s="80"/>
      <c r="P7" s="81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40909</v>
      </c>
      <c r="G10" s="15"/>
      <c r="H10" s="15"/>
      <c r="I10" s="16"/>
      <c r="J10" s="22" t="s">
        <v>31</v>
      </c>
      <c r="K10" s="33">
        <f>F10</f>
        <v>40909</v>
      </c>
      <c r="L10" s="13"/>
      <c r="M10" s="13"/>
      <c r="N10" s="16"/>
      <c r="O10" s="22" t="s">
        <v>31</v>
      </c>
      <c r="P10" s="33">
        <f>F10</f>
        <v>40909</v>
      </c>
    </row>
    <row r="11" spans="2:16" ht="12.75">
      <c r="B11" s="7" t="s">
        <v>6</v>
      </c>
      <c r="C11" s="30">
        <v>2</v>
      </c>
      <c r="D11" s="17">
        <v>1209</v>
      </c>
      <c r="E11" s="18">
        <f aca="true" t="shared" si="0" ref="E11:E16">D11/$D$17</f>
        <v>0.2169388121299121</v>
      </c>
      <c r="F11" s="17">
        <f>D11+settembre!F11</f>
        <v>5226</v>
      </c>
      <c r="G11" s="48" t="s">
        <v>6</v>
      </c>
      <c r="H11" s="30">
        <v>0</v>
      </c>
      <c r="I11" s="17">
        <v>0</v>
      </c>
      <c r="J11" s="18">
        <f>I11/$I$17</f>
        <v>0</v>
      </c>
      <c r="K11" s="17">
        <f>I11+settembre!K11</f>
        <v>19385</v>
      </c>
      <c r="L11" s="38">
        <v>908</v>
      </c>
      <c r="M11" s="30">
        <v>1</v>
      </c>
      <c r="N11" s="17">
        <v>630</v>
      </c>
      <c r="O11" s="18">
        <f>N11/$N$17</f>
        <v>0.11304503857886238</v>
      </c>
      <c r="P11" s="17">
        <f>N11+settembre!P11</f>
        <v>11070</v>
      </c>
    </row>
    <row r="12" spans="2:16" ht="12.75">
      <c r="B12" s="10" t="s">
        <v>13</v>
      </c>
      <c r="C12" s="31">
        <v>1</v>
      </c>
      <c r="D12" s="20">
        <v>3045</v>
      </c>
      <c r="E12" s="21">
        <f t="shared" si="0"/>
        <v>0.5463843531311682</v>
      </c>
      <c r="F12" s="20">
        <f>D12+settembre!F12</f>
        <v>38989</v>
      </c>
      <c r="G12" s="12" t="s">
        <v>7</v>
      </c>
      <c r="H12" s="31">
        <v>1</v>
      </c>
      <c r="I12" s="20">
        <v>630</v>
      </c>
      <c r="J12" s="21">
        <f>I12/$I$17</f>
        <v>0.11304503857886238</v>
      </c>
      <c r="K12" s="20">
        <f>I12+settembre!K12</f>
        <v>13118</v>
      </c>
      <c r="L12" s="39">
        <v>198</v>
      </c>
      <c r="M12" s="31">
        <v>2</v>
      </c>
      <c r="N12" s="20">
        <v>449</v>
      </c>
      <c r="O12" s="21">
        <f>N12/$N$17</f>
        <v>0.08056701955858604</v>
      </c>
      <c r="P12" s="20">
        <f>N12+settembre!P12</f>
        <v>33321</v>
      </c>
    </row>
    <row r="13" spans="2:16" ht="12.75">
      <c r="B13" s="10" t="s">
        <v>9</v>
      </c>
      <c r="C13" s="31">
        <v>1</v>
      </c>
      <c r="D13" s="20">
        <v>149</v>
      </c>
      <c r="E13" s="21">
        <f t="shared" si="0"/>
        <v>0.026736048806746814</v>
      </c>
      <c r="F13" s="20">
        <f>D13+settembre!F13</f>
        <v>83618</v>
      </c>
      <c r="G13" s="12" t="s">
        <v>8</v>
      </c>
      <c r="H13" s="31">
        <v>6</v>
      </c>
      <c r="I13" s="20">
        <v>4943</v>
      </c>
      <c r="J13" s="21">
        <f>I13/$I$17</f>
        <v>0.8869549614211376</v>
      </c>
      <c r="K13" s="20">
        <f>I13+settembre!K13</f>
        <v>97778</v>
      </c>
      <c r="L13" s="9" t="s">
        <v>32</v>
      </c>
      <c r="M13" s="31">
        <v>4</v>
      </c>
      <c r="N13" s="20">
        <v>4494</v>
      </c>
      <c r="O13" s="21">
        <f>N13/$N$17</f>
        <v>0.8063879418625516</v>
      </c>
      <c r="P13" s="20">
        <f>N13+settembre!P13</f>
        <v>113270</v>
      </c>
    </row>
    <row r="14" spans="2:16" ht="12.75">
      <c r="B14" s="10" t="s">
        <v>15</v>
      </c>
      <c r="C14" s="31">
        <v>0</v>
      </c>
      <c r="D14" s="20">
        <v>0</v>
      </c>
      <c r="E14" s="21">
        <f t="shared" si="0"/>
        <v>0</v>
      </c>
      <c r="F14" s="20">
        <f>D14+settembre!F14</f>
        <v>1435</v>
      </c>
      <c r="G14" s="12" t="s">
        <v>10</v>
      </c>
      <c r="H14" s="34">
        <v>0</v>
      </c>
      <c r="I14" s="20">
        <v>0</v>
      </c>
      <c r="J14" s="21">
        <f>I14/$I$17</f>
        <v>0</v>
      </c>
      <c r="K14" s="20">
        <f>I14+settembre!K14</f>
        <v>27380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3</v>
      </c>
      <c r="D15" s="20">
        <v>1170</v>
      </c>
      <c r="E15" s="21">
        <f t="shared" si="0"/>
        <v>0.20994078593217297</v>
      </c>
      <c r="F15" s="20">
        <f>D15+settembre!F15</f>
        <v>25573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3.5" thickBot="1">
      <c r="B16" s="10" t="s">
        <v>30</v>
      </c>
      <c r="C16" s="31">
        <v>0</v>
      </c>
      <c r="D16" s="20">
        <v>0</v>
      </c>
      <c r="E16" s="58">
        <f t="shared" si="0"/>
        <v>0</v>
      </c>
      <c r="F16" s="15">
        <f>D16+settembre!F16</f>
        <v>2820</v>
      </c>
      <c r="G16" s="35"/>
      <c r="H16" s="34"/>
      <c r="I16" s="29"/>
      <c r="J16" s="21"/>
      <c r="K16" s="15"/>
      <c r="L16" s="37"/>
      <c r="M16" s="31"/>
      <c r="N16" s="20"/>
      <c r="O16" s="32"/>
      <c r="P16" s="15"/>
    </row>
    <row r="17" spans="2:16" ht="13.5" thickBot="1">
      <c r="B17" s="42" t="s">
        <v>3</v>
      </c>
      <c r="C17" s="42">
        <f>SUM(C11:C16)</f>
        <v>7</v>
      </c>
      <c r="D17" s="43">
        <f>SUM(D11:D16)</f>
        <v>5573</v>
      </c>
      <c r="E17" s="55">
        <f>SUM(E11:E16)</f>
        <v>1</v>
      </c>
      <c r="F17" s="56">
        <f>SUM(F11:F16)</f>
        <v>157661</v>
      </c>
      <c r="G17" s="42" t="s">
        <v>3</v>
      </c>
      <c r="H17" s="43">
        <f>SUM(H11:H14)</f>
        <v>7</v>
      </c>
      <c r="I17" s="43">
        <f>SUM(I11:I14)</f>
        <v>5573</v>
      </c>
      <c r="J17" s="51">
        <f>SUM(J11:J14)</f>
        <v>1</v>
      </c>
      <c r="K17" s="56">
        <f>SUM(K11:K14)</f>
        <v>157661</v>
      </c>
      <c r="L17" s="42" t="s">
        <v>3</v>
      </c>
      <c r="M17" s="42">
        <f>SUM(M10:M15)</f>
        <v>7</v>
      </c>
      <c r="N17" s="43">
        <f>SUM(N11:N13)</f>
        <v>5573</v>
      </c>
      <c r="O17" s="51">
        <f>SUM(O11:O13)</f>
        <v>1</v>
      </c>
      <c r="P17" s="56">
        <f>SUM(P11:P13)</f>
        <v>157661</v>
      </c>
    </row>
    <row r="20" spans="4:16" ht="12.75">
      <c r="D20" s="3"/>
      <c r="E20" s="1"/>
      <c r="F20" s="3"/>
      <c r="G20" s="3"/>
      <c r="H20" s="3"/>
      <c r="I20" s="3"/>
      <c r="J20" s="1"/>
      <c r="K20" s="3"/>
      <c r="L20" s="1"/>
      <c r="M20" s="1"/>
      <c r="N20" s="3"/>
      <c r="O20" s="1"/>
      <c r="P20" s="3"/>
    </row>
    <row r="30" ht="12.75">
      <c r="D30" s="5"/>
    </row>
    <row r="36" ht="13.5" thickBot="1"/>
    <row r="37" spans="2:8" ht="13.5" thickBot="1">
      <c r="B37" s="70" t="s">
        <v>45</v>
      </c>
      <c r="C37" s="71"/>
      <c r="D37" s="71"/>
      <c r="E37" s="71"/>
      <c r="F37" s="71"/>
      <c r="G37" s="71"/>
      <c r="H37" s="72"/>
    </row>
    <row r="38" spans="2:8" ht="12.75">
      <c r="B38" s="59" t="s">
        <v>6</v>
      </c>
      <c r="C38" s="73" t="s">
        <v>39</v>
      </c>
      <c r="D38" s="74"/>
      <c r="E38" s="74"/>
      <c r="F38" s="74"/>
      <c r="G38" s="74"/>
      <c r="H38" s="75"/>
    </row>
    <row r="39" spans="2:8" ht="12.75">
      <c r="B39" s="60" t="s">
        <v>13</v>
      </c>
      <c r="C39" s="64" t="s">
        <v>40</v>
      </c>
      <c r="D39" s="65"/>
      <c r="E39" s="65"/>
      <c r="F39" s="65"/>
      <c r="G39" s="65"/>
      <c r="H39" s="66"/>
    </row>
    <row r="40" spans="2:8" ht="12.75">
      <c r="B40" s="60" t="s">
        <v>9</v>
      </c>
      <c r="C40" s="64" t="s">
        <v>41</v>
      </c>
      <c r="D40" s="65"/>
      <c r="E40" s="65"/>
      <c r="F40" s="65"/>
      <c r="G40" s="65"/>
      <c r="H40" s="66"/>
    </row>
    <row r="41" spans="1:8" ht="12.75">
      <c r="A41" s="40"/>
      <c r="B41" s="60" t="s">
        <v>15</v>
      </c>
      <c r="C41" s="64" t="s">
        <v>42</v>
      </c>
      <c r="D41" s="65"/>
      <c r="E41" s="65"/>
      <c r="F41" s="65"/>
      <c r="G41" s="65"/>
      <c r="H41" s="66"/>
    </row>
    <row r="42" spans="1:8" ht="12.75">
      <c r="A42" s="40"/>
      <c r="B42" s="60" t="s">
        <v>21</v>
      </c>
      <c r="C42" s="64" t="s">
        <v>43</v>
      </c>
      <c r="D42" s="65"/>
      <c r="E42" s="65"/>
      <c r="F42" s="65"/>
      <c r="G42" s="65"/>
      <c r="H42" s="66"/>
    </row>
    <row r="43" spans="1:8" ht="13.5" thickBot="1">
      <c r="A43" s="40"/>
      <c r="B43" s="61" t="s">
        <v>30</v>
      </c>
      <c r="C43" s="67" t="s">
        <v>47</v>
      </c>
      <c r="D43" s="68"/>
      <c r="E43" s="68"/>
      <c r="F43" s="68"/>
      <c r="G43" s="68"/>
      <c r="H43" s="69"/>
    </row>
    <row r="44" spans="1:6" ht="12.75">
      <c r="A44" s="40"/>
      <c r="B44" s="40"/>
      <c r="C44" s="40"/>
      <c r="E44" s="40"/>
      <c r="F44" s="41"/>
    </row>
    <row r="45" spans="1:6" ht="12.75">
      <c r="A45" s="40"/>
      <c r="B45" s="40"/>
      <c r="C45" s="40"/>
      <c r="E45" s="40"/>
      <c r="F45" s="41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D49" s="41"/>
      <c r="E49" s="40"/>
      <c r="F49" s="41"/>
    </row>
    <row r="50" spans="1:6" ht="12.75">
      <c r="A50" s="40"/>
      <c r="B50" s="40"/>
      <c r="C50" s="40"/>
      <c r="D50" s="41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</sheetData>
  <mergeCells count="15">
    <mergeCell ref="C41:H41"/>
    <mergeCell ref="C42:H42"/>
    <mergeCell ref="C43:H43"/>
    <mergeCell ref="B37:H37"/>
    <mergeCell ref="C38:H38"/>
    <mergeCell ref="C39:H39"/>
    <mergeCell ref="C40:H40"/>
    <mergeCell ref="B7:F7"/>
    <mergeCell ref="G7:K7"/>
    <mergeCell ref="L7:P7"/>
    <mergeCell ref="A5:S5"/>
    <mergeCell ref="A1:S1"/>
    <mergeCell ref="A2:S2"/>
    <mergeCell ref="A3:S3"/>
    <mergeCell ref="A4:S4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L39" sqref="L39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2.75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2.75">
      <c r="A3" s="82" t="s">
        <v>23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5" customHeight="1">
      <c r="A4" s="83" t="s">
        <v>55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5.75" customHeight="1">
      <c r="A5" s="82" t="s">
        <v>16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76" t="s">
        <v>44</v>
      </c>
      <c r="C7" s="77"/>
      <c r="D7" s="77"/>
      <c r="E7" s="77"/>
      <c r="F7" s="78"/>
      <c r="G7" s="76" t="s">
        <v>1</v>
      </c>
      <c r="H7" s="77"/>
      <c r="I7" s="77"/>
      <c r="J7" s="77"/>
      <c r="K7" s="78"/>
      <c r="L7" s="79" t="s">
        <v>12</v>
      </c>
      <c r="M7" s="80"/>
      <c r="N7" s="80"/>
      <c r="O7" s="80"/>
      <c r="P7" s="81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40909</v>
      </c>
      <c r="G10" s="15"/>
      <c r="H10" s="15"/>
      <c r="I10" s="16"/>
      <c r="J10" s="22" t="s">
        <v>31</v>
      </c>
      <c r="K10" s="33">
        <f>F10</f>
        <v>40909</v>
      </c>
      <c r="L10" s="13"/>
      <c r="M10" s="13"/>
      <c r="N10" s="16"/>
      <c r="O10" s="22" t="s">
        <v>31</v>
      </c>
      <c r="P10" s="33">
        <f>F10</f>
        <v>40909</v>
      </c>
    </row>
    <row r="11" spans="2:16" ht="12.75">
      <c r="B11" s="7" t="s">
        <v>6</v>
      </c>
      <c r="C11" s="30">
        <v>2</v>
      </c>
      <c r="D11" s="17">
        <v>1088</v>
      </c>
      <c r="E11" s="18">
        <f aca="true" t="shared" si="0" ref="E11:E16">D11/$D$17</f>
        <v>0.132828714442681</v>
      </c>
      <c r="F11" s="17">
        <f>D11+ottobre1!F11</f>
        <v>6314</v>
      </c>
      <c r="G11" s="48" t="s">
        <v>6</v>
      </c>
      <c r="H11" s="30">
        <v>2</v>
      </c>
      <c r="I11" s="17">
        <v>1843</v>
      </c>
      <c r="J11" s="18">
        <f>I11/$I$17</f>
        <v>0.22500305213038702</v>
      </c>
      <c r="K11" s="17">
        <f>I11+ottobre1!K11</f>
        <v>21228</v>
      </c>
      <c r="L11" s="38">
        <v>908</v>
      </c>
      <c r="M11" s="30">
        <v>3</v>
      </c>
      <c r="N11" s="17">
        <v>2488</v>
      </c>
      <c r="O11" s="18">
        <f>N11/$N$17</f>
        <v>0.30374801611524843</v>
      </c>
      <c r="P11" s="17">
        <f>N11+ottobre1!P11</f>
        <v>13558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D12+ottobre1!F12</f>
        <v>38989</v>
      </c>
      <c r="G12" s="12" t="s">
        <v>7</v>
      </c>
      <c r="H12" s="31">
        <v>1</v>
      </c>
      <c r="I12" s="20">
        <v>645</v>
      </c>
      <c r="J12" s="21">
        <f>I12/$I$17</f>
        <v>0.07874496398486143</v>
      </c>
      <c r="K12" s="20">
        <f>I12+ottobre1!K12</f>
        <v>13763</v>
      </c>
      <c r="L12" s="39">
        <v>198</v>
      </c>
      <c r="M12" s="31">
        <v>5</v>
      </c>
      <c r="N12" s="20">
        <v>5703</v>
      </c>
      <c r="O12" s="21">
        <f>N12/$N$17</f>
        <v>0.6962519838847515</v>
      </c>
      <c r="P12" s="20">
        <f>N12+ottobre1!P12</f>
        <v>39024</v>
      </c>
    </row>
    <row r="13" spans="2:16" ht="12.75">
      <c r="B13" s="10" t="s">
        <v>9</v>
      </c>
      <c r="C13" s="31">
        <v>6</v>
      </c>
      <c r="D13" s="20">
        <v>7103</v>
      </c>
      <c r="E13" s="21">
        <f t="shared" si="0"/>
        <v>0.867171285557319</v>
      </c>
      <c r="F13" s="20">
        <f>D13+ottobre1!F13</f>
        <v>90721</v>
      </c>
      <c r="G13" s="12" t="s">
        <v>8</v>
      </c>
      <c r="H13" s="31">
        <v>4</v>
      </c>
      <c r="I13" s="20">
        <v>4953</v>
      </c>
      <c r="J13" s="21">
        <f>I13/$I$17</f>
        <v>0.6046880722744475</v>
      </c>
      <c r="K13" s="20">
        <f>I13+ottobre1!K13</f>
        <v>102731</v>
      </c>
      <c r="L13" s="9" t="s">
        <v>32</v>
      </c>
      <c r="M13" s="31">
        <v>0</v>
      </c>
      <c r="N13" s="20">
        <v>0</v>
      </c>
      <c r="O13" s="21">
        <f>N13/$N$17</f>
        <v>0</v>
      </c>
      <c r="P13" s="20">
        <f>N13+ottobre1!P13</f>
        <v>113270</v>
      </c>
    </row>
    <row r="14" spans="2:16" ht="12.75">
      <c r="B14" s="10" t="s">
        <v>15</v>
      </c>
      <c r="C14" s="31">
        <v>0</v>
      </c>
      <c r="D14" s="20">
        <v>0</v>
      </c>
      <c r="E14" s="21">
        <f t="shared" si="0"/>
        <v>0</v>
      </c>
      <c r="F14" s="20">
        <f>D14+ottobre1!F14</f>
        <v>1435</v>
      </c>
      <c r="G14" s="12" t="s">
        <v>10</v>
      </c>
      <c r="H14" s="34">
        <v>1</v>
      </c>
      <c r="I14" s="20">
        <v>750</v>
      </c>
      <c r="J14" s="21">
        <f>I14/$I$17</f>
        <v>0.09156391161030399</v>
      </c>
      <c r="K14" s="20">
        <f>I14+ottobre1!K14</f>
        <v>28130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0</v>
      </c>
      <c r="D15" s="20">
        <v>0</v>
      </c>
      <c r="E15" s="21">
        <f t="shared" si="0"/>
        <v>0</v>
      </c>
      <c r="F15" s="20">
        <f>D15+ottobre1!F15</f>
        <v>25573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3.5" thickBot="1">
      <c r="B16" s="10" t="s">
        <v>30</v>
      </c>
      <c r="C16" s="31">
        <v>0</v>
      </c>
      <c r="D16" s="20">
        <v>0</v>
      </c>
      <c r="E16" s="58">
        <f t="shared" si="0"/>
        <v>0</v>
      </c>
      <c r="F16" s="15">
        <f>D16+ottobre1!F16</f>
        <v>2820</v>
      </c>
      <c r="G16" s="35"/>
      <c r="H16" s="34"/>
      <c r="I16" s="29"/>
      <c r="J16" s="21"/>
      <c r="K16" s="15"/>
      <c r="L16" s="37"/>
      <c r="M16" s="31"/>
      <c r="N16" s="20"/>
      <c r="O16" s="32"/>
      <c r="P16" s="15"/>
    </row>
    <row r="17" spans="2:16" ht="13.5" thickBot="1">
      <c r="B17" s="42" t="s">
        <v>3</v>
      </c>
      <c r="C17" s="42">
        <f>SUM(C11:C16)</f>
        <v>8</v>
      </c>
      <c r="D17" s="43">
        <f>SUM(D11:D16)</f>
        <v>8191</v>
      </c>
      <c r="E17" s="55">
        <f>SUM(E11:E16)</f>
        <v>1</v>
      </c>
      <c r="F17" s="56">
        <f>SUM(F11:F16)</f>
        <v>165852</v>
      </c>
      <c r="G17" s="42" t="s">
        <v>3</v>
      </c>
      <c r="H17" s="43">
        <f>SUM(H11:H14)</f>
        <v>8</v>
      </c>
      <c r="I17" s="43">
        <f>SUM(I11:I14)</f>
        <v>8191</v>
      </c>
      <c r="J17" s="51">
        <f>SUM(J11:J14)</f>
        <v>1</v>
      </c>
      <c r="K17" s="56">
        <f>SUM(K11:K14)</f>
        <v>165852</v>
      </c>
      <c r="L17" s="42" t="s">
        <v>3</v>
      </c>
      <c r="M17" s="42">
        <f>SUM(M10:M15)</f>
        <v>8</v>
      </c>
      <c r="N17" s="43">
        <f>SUM(N11:N13)</f>
        <v>8191</v>
      </c>
      <c r="O17" s="51">
        <f>SUM(O11:O13)</f>
        <v>1</v>
      </c>
      <c r="P17" s="56">
        <f>SUM(P11:P13)</f>
        <v>165852</v>
      </c>
    </row>
    <row r="20" spans="4:16" ht="12.75">
      <c r="D20" s="3"/>
      <c r="E20" s="1"/>
      <c r="F20" s="3"/>
      <c r="G20" s="3"/>
      <c r="H20" s="3"/>
      <c r="I20" s="3"/>
      <c r="J20" s="1"/>
      <c r="K20" s="3"/>
      <c r="L20" s="1"/>
      <c r="M20" s="1"/>
      <c r="N20" s="3"/>
      <c r="O20" s="1"/>
      <c r="P20" s="3"/>
    </row>
    <row r="30" ht="12.75">
      <c r="D30" s="5"/>
    </row>
    <row r="36" ht="13.5" thickBot="1"/>
    <row r="37" spans="2:8" ht="13.5" thickBot="1">
      <c r="B37" s="70" t="s">
        <v>45</v>
      </c>
      <c r="C37" s="71"/>
      <c r="D37" s="71"/>
      <c r="E37" s="71"/>
      <c r="F37" s="71"/>
      <c r="G37" s="71"/>
      <c r="H37" s="72"/>
    </row>
    <row r="38" spans="2:8" ht="12.75">
      <c r="B38" s="59" t="s">
        <v>6</v>
      </c>
      <c r="C38" s="73" t="s">
        <v>39</v>
      </c>
      <c r="D38" s="74"/>
      <c r="E38" s="74"/>
      <c r="F38" s="74"/>
      <c r="G38" s="74"/>
      <c r="H38" s="75"/>
    </row>
    <row r="39" spans="2:8" ht="12.75">
      <c r="B39" s="60" t="s">
        <v>13</v>
      </c>
      <c r="C39" s="64" t="s">
        <v>40</v>
      </c>
      <c r="D39" s="65"/>
      <c r="E39" s="65"/>
      <c r="F39" s="65"/>
      <c r="G39" s="65"/>
      <c r="H39" s="66"/>
    </row>
    <row r="40" spans="2:8" ht="12.75">
      <c r="B40" s="60" t="s">
        <v>9</v>
      </c>
      <c r="C40" s="64" t="s">
        <v>41</v>
      </c>
      <c r="D40" s="65"/>
      <c r="E40" s="65"/>
      <c r="F40" s="65"/>
      <c r="G40" s="65"/>
      <c r="H40" s="66"/>
    </row>
    <row r="41" spans="1:8" ht="12.75">
      <c r="A41" s="40"/>
      <c r="B41" s="60" t="s">
        <v>15</v>
      </c>
      <c r="C41" s="64" t="s">
        <v>42</v>
      </c>
      <c r="D41" s="65"/>
      <c r="E41" s="65"/>
      <c r="F41" s="65"/>
      <c r="G41" s="65"/>
      <c r="H41" s="66"/>
    </row>
    <row r="42" spans="1:8" ht="12.75">
      <c r="A42" s="40"/>
      <c r="B42" s="60" t="s">
        <v>21</v>
      </c>
      <c r="C42" s="64" t="s">
        <v>43</v>
      </c>
      <c r="D42" s="65"/>
      <c r="E42" s="65"/>
      <c r="F42" s="65"/>
      <c r="G42" s="65"/>
      <c r="H42" s="66"/>
    </row>
    <row r="43" spans="1:8" ht="13.5" thickBot="1">
      <c r="A43" s="40"/>
      <c r="B43" s="61" t="s">
        <v>30</v>
      </c>
      <c r="C43" s="67" t="s">
        <v>47</v>
      </c>
      <c r="D43" s="68"/>
      <c r="E43" s="68"/>
      <c r="F43" s="68"/>
      <c r="G43" s="68"/>
      <c r="H43" s="69"/>
    </row>
    <row r="44" spans="1:6" ht="12.75">
      <c r="A44" s="40"/>
      <c r="B44" s="40"/>
      <c r="C44" s="40"/>
      <c r="E44" s="40"/>
      <c r="F44" s="41"/>
    </row>
    <row r="45" spans="1:6" ht="12.75">
      <c r="A45" s="40"/>
      <c r="B45" s="40"/>
      <c r="C45" s="40"/>
      <c r="E45" s="40"/>
      <c r="F45" s="41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D49" s="41"/>
      <c r="E49" s="40"/>
      <c r="F49" s="41"/>
    </row>
    <row r="50" spans="1:6" ht="12.75">
      <c r="A50" s="40"/>
      <c r="B50" s="40"/>
      <c r="C50" s="40"/>
      <c r="D50" s="41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</sheetData>
  <mergeCells count="15">
    <mergeCell ref="A1:S1"/>
    <mergeCell ref="A2:S2"/>
    <mergeCell ref="A3:S3"/>
    <mergeCell ref="A4:S4"/>
    <mergeCell ref="B7:F7"/>
    <mergeCell ref="G7:K7"/>
    <mergeCell ref="L7:P7"/>
    <mergeCell ref="A5:S5"/>
    <mergeCell ref="C41:H41"/>
    <mergeCell ref="C42:H42"/>
    <mergeCell ref="C43:H43"/>
    <mergeCell ref="B37:H37"/>
    <mergeCell ref="C38:H38"/>
    <mergeCell ref="C39:H39"/>
    <mergeCell ref="C40:H40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K39" sqref="K39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2.75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2.75">
      <c r="A3" s="82" t="s">
        <v>23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5" customHeight="1">
      <c r="A4" s="83" t="s">
        <v>56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5.75" customHeight="1">
      <c r="A5" s="82" t="s">
        <v>16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76" t="s">
        <v>44</v>
      </c>
      <c r="C7" s="77"/>
      <c r="D7" s="77"/>
      <c r="E7" s="77"/>
      <c r="F7" s="78"/>
      <c r="G7" s="76" t="s">
        <v>1</v>
      </c>
      <c r="H7" s="77"/>
      <c r="I7" s="77"/>
      <c r="J7" s="77"/>
      <c r="K7" s="78"/>
      <c r="L7" s="79" t="s">
        <v>12</v>
      </c>
      <c r="M7" s="80"/>
      <c r="N7" s="80"/>
      <c r="O7" s="80"/>
      <c r="P7" s="81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40909</v>
      </c>
      <c r="G10" s="15"/>
      <c r="H10" s="15"/>
      <c r="I10" s="16"/>
      <c r="J10" s="22" t="s">
        <v>31</v>
      </c>
      <c r="K10" s="33">
        <f>F10</f>
        <v>40909</v>
      </c>
      <c r="L10" s="13"/>
      <c r="M10" s="13"/>
      <c r="N10" s="16"/>
      <c r="O10" s="22" t="s">
        <v>31</v>
      </c>
      <c r="P10" s="33">
        <f>F10</f>
        <v>40909</v>
      </c>
    </row>
    <row r="11" spans="2:16" ht="12.75">
      <c r="B11" s="7" t="s">
        <v>6</v>
      </c>
      <c r="C11" s="30">
        <v>1</v>
      </c>
      <c r="D11" s="17">
        <v>14480</v>
      </c>
      <c r="E11" s="18">
        <f aca="true" t="shared" si="0" ref="E11:E16">D11/$D$17</f>
        <v>0.541207250981125</v>
      </c>
      <c r="F11" s="17">
        <f>D11+ottobre2!F11</f>
        <v>20794</v>
      </c>
      <c r="G11" s="48" t="s">
        <v>6</v>
      </c>
      <c r="H11" s="30">
        <v>0</v>
      </c>
      <c r="I11" s="17">
        <v>0</v>
      </c>
      <c r="J11" s="18">
        <f>I11/$I$17</f>
        <v>0</v>
      </c>
      <c r="K11" s="17">
        <f>I11+ottobre2!K11</f>
        <v>21228</v>
      </c>
      <c r="L11" s="38">
        <v>908</v>
      </c>
      <c r="M11" s="30">
        <v>2</v>
      </c>
      <c r="N11" s="17">
        <v>14740</v>
      </c>
      <c r="O11" s="18">
        <f>N11/$N$17</f>
        <v>0.550925060736311</v>
      </c>
      <c r="P11" s="17">
        <f>N11+ottobre2!P11</f>
        <v>28298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D12+ottobre2!F12</f>
        <v>38989</v>
      </c>
      <c r="G12" s="12" t="s">
        <v>7</v>
      </c>
      <c r="H12" s="31">
        <v>2</v>
      </c>
      <c r="I12" s="20">
        <v>14740</v>
      </c>
      <c r="J12" s="21">
        <f>I12/$I$17</f>
        <v>0.550925060736311</v>
      </c>
      <c r="K12" s="20">
        <f>I12+ottobre2!K12</f>
        <v>28503</v>
      </c>
      <c r="L12" s="39">
        <v>198</v>
      </c>
      <c r="M12" s="31">
        <v>4</v>
      </c>
      <c r="N12" s="20">
        <v>12015</v>
      </c>
      <c r="O12" s="21">
        <f>N12/$N$17</f>
        <v>0.449074939263689</v>
      </c>
      <c r="P12" s="20">
        <f>N12+ottobre2!P12</f>
        <v>51039</v>
      </c>
    </row>
    <row r="13" spans="2:16" ht="12.75">
      <c r="B13" s="10" t="s">
        <v>9</v>
      </c>
      <c r="C13" s="31">
        <v>4</v>
      </c>
      <c r="D13" s="20">
        <v>12015</v>
      </c>
      <c r="E13" s="21">
        <f t="shared" si="0"/>
        <v>0.449074939263689</v>
      </c>
      <c r="F13" s="20">
        <f>D13+ottobre2!F13</f>
        <v>102736</v>
      </c>
      <c r="G13" s="12" t="s">
        <v>8</v>
      </c>
      <c r="H13" s="31">
        <v>4</v>
      </c>
      <c r="I13" s="20">
        <v>12015</v>
      </c>
      <c r="J13" s="21">
        <f>I13/$I$17</f>
        <v>0.449074939263689</v>
      </c>
      <c r="K13" s="20">
        <f>I13+ottobre2!K13</f>
        <v>114746</v>
      </c>
      <c r="L13" s="9" t="s">
        <v>32</v>
      </c>
      <c r="M13" s="31">
        <v>0</v>
      </c>
      <c r="N13" s="20">
        <v>0</v>
      </c>
      <c r="O13" s="21">
        <f>N13/$N$17</f>
        <v>0</v>
      </c>
      <c r="P13" s="20">
        <f>N13+ottobre2!P13</f>
        <v>113270</v>
      </c>
    </row>
    <row r="14" spans="2:16" ht="12.75">
      <c r="B14" s="10" t="s">
        <v>15</v>
      </c>
      <c r="C14" s="31">
        <v>1</v>
      </c>
      <c r="D14" s="20">
        <v>260</v>
      </c>
      <c r="E14" s="21">
        <f t="shared" si="0"/>
        <v>0.009717809755185946</v>
      </c>
      <c r="F14" s="20">
        <f>D14+ottobre2!F14</f>
        <v>1695</v>
      </c>
      <c r="G14" s="12" t="s">
        <v>10</v>
      </c>
      <c r="H14" s="34">
        <v>0</v>
      </c>
      <c r="I14" s="20">
        <v>0</v>
      </c>
      <c r="J14" s="21">
        <f>I14/$I$17</f>
        <v>0</v>
      </c>
      <c r="K14" s="20">
        <f>I14+ottobre2!K14</f>
        <v>28130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0</v>
      </c>
      <c r="D15" s="20">
        <v>0</v>
      </c>
      <c r="E15" s="21">
        <f t="shared" si="0"/>
        <v>0</v>
      </c>
      <c r="F15" s="20">
        <f>D15+ottobre2!F15</f>
        <v>25573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3.5" thickBot="1">
      <c r="B16" s="10" t="s">
        <v>30</v>
      </c>
      <c r="C16" s="31">
        <v>0</v>
      </c>
      <c r="D16" s="20">
        <v>0</v>
      </c>
      <c r="E16" s="58">
        <f t="shared" si="0"/>
        <v>0</v>
      </c>
      <c r="F16" s="15">
        <f>D16+ottobre2!F16</f>
        <v>2820</v>
      </c>
      <c r="G16" s="35"/>
      <c r="H16" s="34"/>
      <c r="I16" s="29"/>
      <c r="J16" s="21"/>
      <c r="K16" s="15"/>
      <c r="L16" s="37"/>
      <c r="M16" s="31"/>
      <c r="N16" s="20"/>
      <c r="O16" s="32"/>
      <c r="P16" s="15"/>
    </row>
    <row r="17" spans="2:16" ht="13.5" thickBot="1">
      <c r="B17" s="42" t="s">
        <v>3</v>
      </c>
      <c r="C17" s="42">
        <f>SUM(C11:C16)</f>
        <v>6</v>
      </c>
      <c r="D17" s="43">
        <f>SUM(D11:D16)</f>
        <v>26755</v>
      </c>
      <c r="E17" s="55">
        <f>SUM(E11:E16)</f>
        <v>1</v>
      </c>
      <c r="F17" s="56">
        <f>SUM(F11:F16)</f>
        <v>192607</v>
      </c>
      <c r="G17" s="42" t="s">
        <v>3</v>
      </c>
      <c r="H17" s="43">
        <f>SUM(H11:H14)</f>
        <v>6</v>
      </c>
      <c r="I17" s="43">
        <f>SUM(I11:I14)</f>
        <v>26755</v>
      </c>
      <c r="J17" s="51">
        <f>SUM(J11:J14)</f>
        <v>1</v>
      </c>
      <c r="K17" s="56">
        <f>SUM(K11:K14)</f>
        <v>192607</v>
      </c>
      <c r="L17" s="42" t="s">
        <v>3</v>
      </c>
      <c r="M17" s="42">
        <f>SUM(M10:M15)</f>
        <v>6</v>
      </c>
      <c r="N17" s="43">
        <f>SUM(N11:N13)</f>
        <v>26755</v>
      </c>
      <c r="O17" s="51">
        <f>SUM(O11:O13)</f>
        <v>1</v>
      </c>
      <c r="P17" s="56">
        <f>SUM(P11:P13)</f>
        <v>192607</v>
      </c>
    </row>
    <row r="20" spans="4:16" ht="12.75">
      <c r="D20" s="3"/>
      <c r="E20" s="1"/>
      <c r="F20" s="3"/>
      <c r="G20" s="3"/>
      <c r="H20" s="3"/>
      <c r="I20" s="3"/>
      <c r="J20" s="1"/>
      <c r="K20" s="3"/>
      <c r="L20" s="1"/>
      <c r="M20" s="1"/>
      <c r="N20" s="3"/>
      <c r="O20" s="1"/>
      <c r="P20" s="3"/>
    </row>
    <row r="30" ht="12.75">
      <c r="D30" s="5"/>
    </row>
    <row r="36" ht="13.5" thickBot="1"/>
    <row r="37" spans="2:8" ht="13.5" thickBot="1">
      <c r="B37" s="70" t="s">
        <v>45</v>
      </c>
      <c r="C37" s="71"/>
      <c r="D37" s="71"/>
      <c r="E37" s="71"/>
      <c r="F37" s="71"/>
      <c r="G37" s="71"/>
      <c r="H37" s="72"/>
    </row>
    <row r="38" spans="2:8" ht="12.75">
      <c r="B38" s="59" t="s">
        <v>6</v>
      </c>
      <c r="C38" s="73" t="s">
        <v>39</v>
      </c>
      <c r="D38" s="74"/>
      <c r="E38" s="74"/>
      <c r="F38" s="74"/>
      <c r="G38" s="74"/>
      <c r="H38" s="75"/>
    </row>
    <row r="39" spans="2:8" ht="12.75">
      <c r="B39" s="60" t="s">
        <v>13</v>
      </c>
      <c r="C39" s="64" t="s">
        <v>40</v>
      </c>
      <c r="D39" s="65"/>
      <c r="E39" s="65"/>
      <c r="F39" s="65"/>
      <c r="G39" s="65"/>
      <c r="H39" s="66"/>
    </row>
    <row r="40" spans="2:8" ht="12.75">
      <c r="B40" s="60" t="s">
        <v>9</v>
      </c>
      <c r="C40" s="64" t="s">
        <v>41</v>
      </c>
      <c r="D40" s="65"/>
      <c r="E40" s="65"/>
      <c r="F40" s="65"/>
      <c r="G40" s="65"/>
      <c r="H40" s="66"/>
    </row>
    <row r="41" spans="1:8" ht="12.75">
      <c r="A41" s="40"/>
      <c r="B41" s="60" t="s">
        <v>15</v>
      </c>
      <c r="C41" s="64" t="s">
        <v>42</v>
      </c>
      <c r="D41" s="65"/>
      <c r="E41" s="65"/>
      <c r="F41" s="65"/>
      <c r="G41" s="65"/>
      <c r="H41" s="66"/>
    </row>
    <row r="42" spans="1:8" ht="12.75">
      <c r="A42" s="40"/>
      <c r="B42" s="60" t="s">
        <v>21</v>
      </c>
      <c r="C42" s="64" t="s">
        <v>43</v>
      </c>
      <c r="D42" s="65"/>
      <c r="E42" s="65"/>
      <c r="F42" s="65"/>
      <c r="G42" s="65"/>
      <c r="H42" s="66"/>
    </row>
    <row r="43" spans="1:8" ht="13.5" thickBot="1">
      <c r="A43" s="40"/>
      <c r="B43" s="61" t="s">
        <v>30</v>
      </c>
      <c r="C43" s="67" t="s">
        <v>47</v>
      </c>
      <c r="D43" s="68"/>
      <c r="E43" s="68"/>
      <c r="F43" s="68"/>
      <c r="G43" s="68"/>
      <c r="H43" s="69"/>
    </row>
    <row r="44" spans="1:6" ht="12.75">
      <c r="A44" s="40"/>
      <c r="B44" s="40"/>
      <c r="C44" s="40"/>
      <c r="E44" s="40"/>
      <c r="F44" s="41"/>
    </row>
    <row r="45" spans="1:6" ht="12.75">
      <c r="A45" s="40"/>
      <c r="B45" s="40"/>
      <c r="C45" s="40"/>
      <c r="E45" s="40"/>
      <c r="F45" s="41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D49" s="41"/>
      <c r="E49" s="40"/>
      <c r="F49" s="41"/>
    </row>
    <row r="50" spans="1:6" ht="12.75">
      <c r="A50" s="40"/>
      <c r="B50" s="40"/>
      <c r="C50" s="40"/>
      <c r="D50" s="41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</sheetData>
  <mergeCells count="15">
    <mergeCell ref="C41:H41"/>
    <mergeCell ref="C42:H42"/>
    <mergeCell ref="C43:H43"/>
    <mergeCell ref="B37:H37"/>
    <mergeCell ref="C38:H38"/>
    <mergeCell ref="C39:H39"/>
    <mergeCell ref="C40:H40"/>
    <mergeCell ref="B7:F7"/>
    <mergeCell ref="G7:K7"/>
    <mergeCell ref="L7:P7"/>
    <mergeCell ref="A5:S5"/>
    <mergeCell ref="A1:S1"/>
    <mergeCell ref="A2:S2"/>
    <mergeCell ref="A3:S3"/>
    <mergeCell ref="A4:S4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J40" sqref="J40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2.75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2.75">
      <c r="A3" s="82" t="s">
        <v>23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5" customHeight="1">
      <c r="A4" s="83" t="s">
        <v>57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5.75" customHeight="1">
      <c r="A5" s="82" t="s">
        <v>16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76" t="s">
        <v>44</v>
      </c>
      <c r="C7" s="77"/>
      <c r="D7" s="77"/>
      <c r="E7" s="77"/>
      <c r="F7" s="78"/>
      <c r="G7" s="76" t="s">
        <v>1</v>
      </c>
      <c r="H7" s="77"/>
      <c r="I7" s="77"/>
      <c r="J7" s="77"/>
      <c r="K7" s="78"/>
      <c r="L7" s="79" t="s">
        <v>12</v>
      </c>
      <c r="M7" s="80"/>
      <c r="N7" s="80"/>
      <c r="O7" s="80"/>
      <c r="P7" s="81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40909</v>
      </c>
      <c r="G10" s="15"/>
      <c r="H10" s="15"/>
      <c r="I10" s="16"/>
      <c r="J10" s="22" t="s">
        <v>31</v>
      </c>
      <c r="K10" s="33">
        <f>F10</f>
        <v>40909</v>
      </c>
      <c r="L10" s="13"/>
      <c r="M10" s="13"/>
      <c r="N10" s="16"/>
      <c r="O10" s="22" t="s">
        <v>31</v>
      </c>
      <c r="P10" s="33">
        <f>F10</f>
        <v>40909</v>
      </c>
    </row>
    <row r="11" spans="2:16" ht="12.75">
      <c r="B11" s="7" t="s">
        <v>6</v>
      </c>
      <c r="C11" s="30">
        <v>1</v>
      </c>
      <c r="D11" s="17">
        <v>2214</v>
      </c>
      <c r="E11" s="18">
        <f aca="true" t="shared" si="0" ref="E11:E16">D11/$D$17</f>
        <v>0.1321869962385814</v>
      </c>
      <c r="F11" s="17">
        <f>D11+novembre!F11</f>
        <v>23008</v>
      </c>
      <c r="G11" s="48" t="s">
        <v>6</v>
      </c>
      <c r="H11" s="30">
        <v>2</v>
      </c>
      <c r="I11" s="17">
        <v>3402</v>
      </c>
      <c r="J11" s="18">
        <f>I11/$I$17</f>
        <v>0.2031166039763568</v>
      </c>
      <c r="K11" s="17">
        <f>I11+novembre!K11</f>
        <v>24630</v>
      </c>
      <c r="L11" s="38">
        <v>908</v>
      </c>
      <c r="M11" s="30">
        <v>5</v>
      </c>
      <c r="N11" s="17">
        <v>9913</v>
      </c>
      <c r="O11" s="18">
        <f>N11/$N$17</f>
        <v>0.5918562302226998</v>
      </c>
      <c r="P11" s="17">
        <f>N11+novembre!P11</f>
        <v>38211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D12+novembre!F12</f>
        <v>38989</v>
      </c>
      <c r="G12" s="12" t="s">
        <v>7</v>
      </c>
      <c r="H12" s="31">
        <v>3</v>
      </c>
      <c r="I12" s="20">
        <v>6511</v>
      </c>
      <c r="J12" s="21">
        <f>I12/$I$17</f>
        <v>0.38873962624634306</v>
      </c>
      <c r="K12" s="20">
        <f>I12+novembre!K12</f>
        <v>35014</v>
      </c>
      <c r="L12" s="39">
        <v>198</v>
      </c>
      <c r="M12" s="31">
        <v>6</v>
      </c>
      <c r="N12" s="20">
        <v>6836</v>
      </c>
      <c r="O12" s="21">
        <f>N12/$N$17</f>
        <v>0.40814376977730016</v>
      </c>
      <c r="P12" s="20">
        <f>N12+novembre!P12</f>
        <v>57875</v>
      </c>
    </row>
    <row r="13" spans="2:16" ht="12.75">
      <c r="B13" s="10" t="s">
        <v>9</v>
      </c>
      <c r="C13" s="31">
        <v>7</v>
      </c>
      <c r="D13" s="20">
        <v>10406</v>
      </c>
      <c r="E13" s="21">
        <f t="shared" si="0"/>
        <v>0.6212908233327363</v>
      </c>
      <c r="F13" s="20">
        <f>D13+novembre!F13</f>
        <v>113142</v>
      </c>
      <c r="G13" s="12" t="s">
        <v>8</v>
      </c>
      <c r="H13" s="31">
        <v>1</v>
      </c>
      <c r="I13" s="20">
        <v>768</v>
      </c>
      <c r="J13" s="21">
        <f>I13/$I$17</f>
        <v>0.04585348379007702</v>
      </c>
      <c r="K13" s="20">
        <f>I13+novembre!K13</f>
        <v>115514</v>
      </c>
      <c r="L13" s="9" t="s">
        <v>32</v>
      </c>
      <c r="M13" s="31">
        <v>0</v>
      </c>
      <c r="N13" s="20">
        <v>0</v>
      </c>
      <c r="O13" s="21">
        <f>N13/$N$17</f>
        <v>0</v>
      </c>
      <c r="P13" s="20">
        <f>N13+novembre!P13</f>
        <v>113270</v>
      </c>
    </row>
    <row r="14" spans="2:16" ht="12.75">
      <c r="B14" s="10" t="s">
        <v>15</v>
      </c>
      <c r="C14" s="31">
        <v>0</v>
      </c>
      <c r="D14" s="20">
        <v>0</v>
      </c>
      <c r="E14" s="21">
        <f t="shared" si="0"/>
        <v>0</v>
      </c>
      <c r="F14" s="20">
        <f>D14+novembre!F14</f>
        <v>1695</v>
      </c>
      <c r="G14" s="12" t="s">
        <v>10</v>
      </c>
      <c r="H14" s="34">
        <v>5</v>
      </c>
      <c r="I14" s="20">
        <v>6068</v>
      </c>
      <c r="J14" s="21">
        <f>I14/$I$17</f>
        <v>0.3622902859872231</v>
      </c>
      <c r="K14" s="20">
        <f>I14+novembre!K14</f>
        <v>34198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3</v>
      </c>
      <c r="D15" s="20">
        <v>4129</v>
      </c>
      <c r="E15" s="21">
        <f t="shared" si="0"/>
        <v>0.24652218042868232</v>
      </c>
      <c r="F15" s="20">
        <f>D15+novembre!F15</f>
        <v>29702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3.5" thickBot="1">
      <c r="B16" s="10" t="s">
        <v>30</v>
      </c>
      <c r="C16" s="31">
        <v>0</v>
      </c>
      <c r="D16" s="20">
        <v>0</v>
      </c>
      <c r="E16" s="58">
        <f t="shared" si="0"/>
        <v>0</v>
      </c>
      <c r="F16" s="15">
        <f>D16+novembre!F16</f>
        <v>2820</v>
      </c>
      <c r="G16" s="35"/>
      <c r="H16" s="34"/>
      <c r="I16" s="29"/>
      <c r="J16" s="21"/>
      <c r="K16" s="15"/>
      <c r="L16" s="37"/>
      <c r="M16" s="31"/>
      <c r="N16" s="20"/>
      <c r="O16" s="32"/>
      <c r="P16" s="15"/>
    </row>
    <row r="17" spans="2:16" ht="13.5" thickBot="1">
      <c r="B17" s="42" t="s">
        <v>3</v>
      </c>
      <c r="C17" s="42">
        <f>SUM(C11:C16)</f>
        <v>11</v>
      </c>
      <c r="D17" s="43">
        <f>SUM(D11:D16)</f>
        <v>16749</v>
      </c>
      <c r="E17" s="55">
        <f>SUM(E11:E16)</f>
        <v>1</v>
      </c>
      <c r="F17" s="56">
        <f>SUM(F11:F16)</f>
        <v>209356</v>
      </c>
      <c r="G17" s="42" t="s">
        <v>3</v>
      </c>
      <c r="H17" s="43">
        <f>SUM(H11:H14)</f>
        <v>11</v>
      </c>
      <c r="I17" s="43">
        <f>SUM(I11:I14)</f>
        <v>16749</v>
      </c>
      <c r="J17" s="51">
        <f>SUM(J11:J14)</f>
        <v>1</v>
      </c>
      <c r="K17" s="56">
        <f>SUM(K11:K14)</f>
        <v>209356</v>
      </c>
      <c r="L17" s="42" t="s">
        <v>3</v>
      </c>
      <c r="M17" s="42">
        <f>SUM(M10:M15)</f>
        <v>11</v>
      </c>
      <c r="N17" s="43">
        <f>SUM(N11:N13)</f>
        <v>16749</v>
      </c>
      <c r="O17" s="51">
        <f>SUM(O11:O13)</f>
        <v>1</v>
      </c>
      <c r="P17" s="56">
        <f>SUM(P11:P13)</f>
        <v>209356</v>
      </c>
    </row>
    <row r="20" spans="4:16" ht="12.75">
      <c r="D20" s="3"/>
      <c r="E20" s="1"/>
      <c r="F20" s="3"/>
      <c r="G20" s="3"/>
      <c r="H20" s="3"/>
      <c r="I20" s="3"/>
      <c r="J20" s="1"/>
      <c r="K20" s="3"/>
      <c r="L20" s="1"/>
      <c r="M20" s="1"/>
      <c r="N20" s="3"/>
      <c r="O20" s="1"/>
      <c r="P20" s="3"/>
    </row>
    <row r="30" ht="12.75">
      <c r="D30" s="5"/>
    </row>
    <row r="36" ht="13.5" thickBot="1"/>
    <row r="37" spans="2:8" ht="13.5" thickBot="1">
      <c r="B37" s="70" t="s">
        <v>45</v>
      </c>
      <c r="C37" s="71"/>
      <c r="D37" s="71"/>
      <c r="E37" s="71"/>
      <c r="F37" s="71"/>
      <c r="G37" s="71"/>
      <c r="H37" s="72"/>
    </row>
    <row r="38" spans="2:8" ht="12.75">
      <c r="B38" s="59" t="s">
        <v>6</v>
      </c>
      <c r="C38" s="73" t="s">
        <v>39</v>
      </c>
      <c r="D38" s="74"/>
      <c r="E38" s="74"/>
      <c r="F38" s="74"/>
      <c r="G38" s="74"/>
      <c r="H38" s="75"/>
    </row>
    <row r="39" spans="2:8" ht="12.75">
      <c r="B39" s="60" t="s">
        <v>13</v>
      </c>
      <c r="C39" s="64" t="s">
        <v>40</v>
      </c>
      <c r="D39" s="65"/>
      <c r="E39" s="65"/>
      <c r="F39" s="65"/>
      <c r="G39" s="65"/>
      <c r="H39" s="66"/>
    </row>
    <row r="40" spans="2:8" ht="12.75">
      <c r="B40" s="60" t="s">
        <v>9</v>
      </c>
      <c r="C40" s="64" t="s">
        <v>41</v>
      </c>
      <c r="D40" s="65"/>
      <c r="E40" s="65"/>
      <c r="F40" s="65"/>
      <c r="G40" s="65"/>
      <c r="H40" s="66"/>
    </row>
    <row r="41" spans="1:8" ht="12.75">
      <c r="A41" s="40"/>
      <c r="B41" s="60" t="s">
        <v>15</v>
      </c>
      <c r="C41" s="64" t="s">
        <v>42</v>
      </c>
      <c r="D41" s="65"/>
      <c r="E41" s="65"/>
      <c r="F41" s="65"/>
      <c r="G41" s="65"/>
      <c r="H41" s="66"/>
    </row>
    <row r="42" spans="1:8" ht="12.75">
      <c r="A42" s="40"/>
      <c r="B42" s="60" t="s">
        <v>21</v>
      </c>
      <c r="C42" s="64" t="s">
        <v>43</v>
      </c>
      <c r="D42" s="65"/>
      <c r="E42" s="65"/>
      <c r="F42" s="65"/>
      <c r="G42" s="65"/>
      <c r="H42" s="66"/>
    </row>
    <row r="43" spans="1:8" ht="13.5" thickBot="1">
      <c r="A43" s="40"/>
      <c r="B43" s="61" t="s">
        <v>30</v>
      </c>
      <c r="C43" s="67" t="s">
        <v>47</v>
      </c>
      <c r="D43" s="68"/>
      <c r="E43" s="68"/>
      <c r="F43" s="68"/>
      <c r="G43" s="68"/>
      <c r="H43" s="69"/>
    </row>
    <row r="44" spans="1:6" ht="12.75">
      <c r="A44" s="40"/>
      <c r="B44" s="40"/>
      <c r="C44" s="40"/>
      <c r="E44" s="40"/>
      <c r="F44" s="41"/>
    </row>
    <row r="45" spans="1:6" ht="12.75">
      <c r="A45" s="40"/>
      <c r="B45" s="40"/>
      <c r="C45" s="40"/>
      <c r="E45" s="40"/>
      <c r="F45" s="41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D49" s="41"/>
      <c r="E49" s="40"/>
      <c r="F49" s="41"/>
    </row>
    <row r="50" spans="1:6" ht="12.75">
      <c r="A50" s="40"/>
      <c r="B50" s="40"/>
      <c r="C50" s="40"/>
      <c r="D50" s="41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</sheetData>
  <mergeCells count="15">
    <mergeCell ref="A1:S1"/>
    <mergeCell ref="A2:S2"/>
    <mergeCell ref="A3:S3"/>
    <mergeCell ref="A4:S4"/>
    <mergeCell ref="B7:F7"/>
    <mergeCell ref="G7:K7"/>
    <mergeCell ref="L7:P7"/>
    <mergeCell ref="A5:S5"/>
    <mergeCell ref="C41:H41"/>
    <mergeCell ref="C42:H42"/>
    <mergeCell ref="C43:H43"/>
    <mergeCell ref="B37:H37"/>
    <mergeCell ref="C38:H38"/>
    <mergeCell ref="C39:H39"/>
    <mergeCell ref="C40:H40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selection activeCell="I38" sqref="I38"/>
    </sheetView>
  </sheetViews>
  <sheetFormatPr defaultColWidth="9.140625" defaultRowHeight="12.75"/>
  <cols>
    <col min="1" max="3" width="9.140625" style="6" customWidth="1"/>
    <col min="4" max="4" width="16.57421875" style="6" customWidth="1"/>
    <col min="5" max="5" width="13.8515625" style="6" customWidth="1"/>
    <col min="6" max="8" width="9.140625" style="6" customWidth="1"/>
    <col min="9" max="9" width="15.8515625" style="6" customWidth="1"/>
    <col min="10" max="10" width="9.140625" style="6" customWidth="1"/>
    <col min="11" max="11" width="10.28125" style="6" customWidth="1"/>
    <col min="12" max="12" width="9.140625" style="6" customWidth="1"/>
    <col min="13" max="13" width="12.00390625" style="6" customWidth="1"/>
    <col min="14" max="16384" width="9.140625" style="6" customWidth="1"/>
  </cols>
  <sheetData>
    <row r="1" spans="1:16" ht="12.7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2.75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2.75">
      <c r="A3" s="82" t="s">
        <v>23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2.75">
      <c r="A4" s="83" t="s">
        <v>58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12.75">
      <c r="A5" s="82" t="s">
        <v>16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ht="13.5" thickBot="1"/>
    <row r="7" spans="2:13" ht="13.5" thickBot="1">
      <c r="B7" s="84" t="s">
        <v>46</v>
      </c>
      <c r="C7" s="84"/>
      <c r="D7" s="84"/>
      <c r="E7" s="84"/>
      <c r="F7" s="84" t="s">
        <v>35</v>
      </c>
      <c r="G7" s="84"/>
      <c r="H7" s="84"/>
      <c r="I7" s="84"/>
      <c r="J7" s="84" t="s">
        <v>36</v>
      </c>
      <c r="K7" s="84"/>
      <c r="L7" s="84"/>
      <c r="M7" s="84"/>
    </row>
    <row r="8" spans="2:13" ht="12.75">
      <c r="B8" s="19"/>
      <c r="C8" s="19" t="s">
        <v>25</v>
      </c>
      <c r="D8" s="19" t="s">
        <v>18</v>
      </c>
      <c r="E8" s="19" t="s">
        <v>5</v>
      </c>
      <c r="F8" s="19"/>
      <c r="G8" s="19" t="s">
        <v>25</v>
      </c>
      <c r="H8" s="19" t="s">
        <v>18</v>
      </c>
      <c r="I8" s="19" t="s">
        <v>5</v>
      </c>
      <c r="J8" s="19"/>
      <c r="K8" s="19" t="s">
        <v>26</v>
      </c>
      <c r="L8" s="19" t="s">
        <v>18</v>
      </c>
      <c r="M8" s="19" t="s">
        <v>5</v>
      </c>
    </row>
    <row r="9" spans="2:13" ht="12.75">
      <c r="B9" s="10" t="s">
        <v>0</v>
      </c>
      <c r="C9" s="10" t="s">
        <v>24</v>
      </c>
      <c r="D9" s="10" t="s">
        <v>27</v>
      </c>
      <c r="E9" s="10" t="s">
        <v>29</v>
      </c>
      <c r="F9" s="10" t="s">
        <v>2</v>
      </c>
      <c r="G9" s="10" t="s">
        <v>24</v>
      </c>
      <c r="H9" s="10" t="s">
        <v>27</v>
      </c>
      <c r="I9" s="10" t="s">
        <v>29</v>
      </c>
      <c r="J9" s="10" t="s">
        <v>20</v>
      </c>
      <c r="K9" s="10" t="s">
        <v>24</v>
      </c>
      <c r="L9" s="10" t="s">
        <v>27</v>
      </c>
      <c r="M9" s="10" t="s">
        <v>29</v>
      </c>
    </row>
    <row r="10" spans="2:13" ht="13.5" thickBot="1">
      <c r="B10" s="22"/>
      <c r="C10" s="22">
        <v>2012</v>
      </c>
      <c r="D10" s="22">
        <f>C10</f>
        <v>2012</v>
      </c>
      <c r="E10" s="22">
        <v>2012</v>
      </c>
      <c r="F10" s="22"/>
      <c r="G10" s="10">
        <f>C10</f>
        <v>2012</v>
      </c>
      <c r="H10" s="22">
        <f>C10</f>
        <v>2012</v>
      </c>
      <c r="I10" s="22">
        <f>C10</f>
        <v>2012</v>
      </c>
      <c r="J10" s="22"/>
      <c r="K10" s="22">
        <f>C10</f>
        <v>2012</v>
      </c>
      <c r="L10" s="10">
        <f>C10</f>
        <v>2012</v>
      </c>
      <c r="M10" s="22">
        <v>2012</v>
      </c>
    </row>
    <row r="11" spans="2:13" ht="12.75">
      <c r="B11" s="7" t="s">
        <v>6</v>
      </c>
      <c r="C11" s="62">
        <f>gennaio!C11+febbraio!C11+marzo!C11+aprile!C11+maggio!C11+maggio2!C11+luglio!C11+luglio2!C11+settembre!C11+ottobre1!C11+ottobre2!C11+novembre!C11+dicembre!C11</f>
        <v>14</v>
      </c>
      <c r="D11" s="17">
        <f>dicembre!F11</f>
        <v>23008</v>
      </c>
      <c r="E11" s="49">
        <f aca="true" t="shared" si="0" ref="E11:E16">D11/$D$17</f>
        <v>0.10989892814153882</v>
      </c>
      <c r="F11" s="54" t="s">
        <v>6</v>
      </c>
      <c r="G11" s="62">
        <f>gennaio!H11+febbraio!H11+marzo!H11+aprile!H11+maggio!H11+maggio2!H11+luglio!H11+luglio2!H11+settembre!H11+ottobre1!H11+ottobre2!H11+novembre!H11+dicembre!H11</f>
        <v>10</v>
      </c>
      <c r="H11" s="17">
        <f>dicembre!K11</f>
        <v>24630</v>
      </c>
      <c r="I11" s="53">
        <f>H11/$H$17</f>
        <v>0.11764649687613443</v>
      </c>
      <c r="J11" s="7">
        <v>908</v>
      </c>
      <c r="K11" s="62">
        <f>gennaio!M11+febbraio!M11+marzo!M11+aprile!M11+maggio!M11+maggio2!M11+luglio!M11+luglio2!M11+settembre!M11+ottobre1!M11+ottobre2!M11+novembre!M11+dicembre!M11</f>
        <v>16</v>
      </c>
      <c r="L11" s="17">
        <f>dicembre!P11</f>
        <v>38211</v>
      </c>
      <c r="M11" s="52">
        <f>L11/$L$17</f>
        <v>0.1825168612315864</v>
      </c>
    </row>
    <row r="12" spans="2:13" ht="12.75">
      <c r="B12" s="10" t="s">
        <v>13</v>
      </c>
      <c r="C12" s="63">
        <f>gennaio!C12+febbraio!C12+marzo!C12+aprile!C12+maggio!C12+maggio2!C12+luglio!C12+luglio2!C12+settembre!C12+ottobre1!C12+ottobre2!C12+novembre!C12+dicembre!C12</f>
        <v>23</v>
      </c>
      <c r="D12" s="20">
        <f>dicembre!F12</f>
        <v>38989</v>
      </c>
      <c r="E12" s="50">
        <f t="shared" si="0"/>
        <v>0.1862330193545922</v>
      </c>
      <c r="F12" s="57" t="s">
        <v>7</v>
      </c>
      <c r="G12" s="63">
        <f>gennaio!H12+febbraio!H12+marzo!H12+aprile!H12+maggio!H12+maggio2!H12+luglio!H12+luglio2!H12+settembre!H12+ottobre1!H12+ottobre2!H12+novembre!H12+dicembre!H12</f>
        <v>21</v>
      </c>
      <c r="H12" s="20">
        <f>dicembre!K12</f>
        <v>35014</v>
      </c>
      <c r="I12" s="47">
        <f>H12/$H$17</f>
        <v>0.16724622174668985</v>
      </c>
      <c r="J12" s="10" t="s">
        <v>28</v>
      </c>
      <c r="K12" s="63">
        <f>gennaio!M12+febbraio!M12+marzo!M12+aprile!M12+maggio!M12+maggio2!M12+luglio!M12+luglio2!M12+settembre!M12+ottobre1!M12+ottobre2!M12+novembre!M12+dicembre!M12</f>
        <v>34</v>
      </c>
      <c r="L12" s="20">
        <f>dicembre!P12</f>
        <v>57875</v>
      </c>
      <c r="M12" s="32">
        <f>L12/$L$17</f>
        <v>0.2764429966182006</v>
      </c>
    </row>
    <row r="13" spans="2:13" ht="12.75">
      <c r="B13" s="10" t="s">
        <v>9</v>
      </c>
      <c r="C13" s="63">
        <f>gennaio!C13+febbraio!C13+marzo!C13+aprile!C13+maggio!C13+maggio2!C13+luglio!C13+luglio2!C13+settembre!C13+ottobre1!C13+ottobre2!C13+novembre!C13+dicembre!C13</f>
        <v>61</v>
      </c>
      <c r="D13" s="20">
        <f>dicembre!F13</f>
        <v>113142</v>
      </c>
      <c r="E13" s="50">
        <f t="shared" si="0"/>
        <v>0.5404287433844743</v>
      </c>
      <c r="F13" s="57" t="s">
        <v>8</v>
      </c>
      <c r="G13" s="63">
        <f>gennaio!H13+febbraio!H13+marzo!H13+aprile!H13+maggio!H13+maggio2!H13+luglio!H13+luglio2!H13+settembre!H13+ottobre1!H13+ottobre2!H13+novembre!H13+dicembre!H13</f>
        <v>86</v>
      </c>
      <c r="H13" s="20">
        <f>dicembre!K13</f>
        <v>115514</v>
      </c>
      <c r="I13" s="47">
        <f>H13/$H$17</f>
        <v>0.5517587267620704</v>
      </c>
      <c r="J13" s="10" t="s">
        <v>11</v>
      </c>
      <c r="K13" s="63">
        <f>gennaio!M13+febbraio!M13+marzo!M13+aprile!M13+maggio!M13+maggio2!M13+luglio!M13+luglio2!M13+settembre!M13+ottobre1!M13+ottobre2!M13+novembre!M13+dicembre!M13</f>
        <v>103</v>
      </c>
      <c r="L13" s="20">
        <f>dicembre!P13</f>
        <v>113270</v>
      </c>
      <c r="M13" s="32">
        <f>L13/$L$17</f>
        <v>0.541040142150213</v>
      </c>
    </row>
    <row r="14" spans="2:13" ht="12.75">
      <c r="B14" s="10" t="s">
        <v>15</v>
      </c>
      <c r="C14" s="63">
        <f>gennaio!C14+febbraio!C14+marzo!C14+aprile!C14+maggio!C14+maggio2!C14+luglio!C14+luglio2!C14+settembre!C14+ottobre1!C14+ottobre2!C14+novembre!C14+dicembre!C14</f>
        <v>3</v>
      </c>
      <c r="D14" s="20">
        <f>dicembre!F14</f>
        <v>1695</v>
      </c>
      <c r="E14" s="50">
        <f t="shared" si="0"/>
        <v>0.008096257093180993</v>
      </c>
      <c r="F14" s="57" t="s">
        <v>10</v>
      </c>
      <c r="G14" s="63">
        <f>gennaio!H14+febbraio!H14+marzo!H14+aprile!H14+maggio!H14+maggio2!H14+luglio!H14+luglio2!H14+settembre!H14+ottobre1!H14+ottobre2!H14+novembre!H14+dicembre!H14</f>
        <v>36</v>
      </c>
      <c r="H14" s="20">
        <f>dicembre!K14</f>
        <v>34198</v>
      </c>
      <c r="I14" s="47">
        <f>H14/$H$17</f>
        <v>0.16334855461510536</v>
      </c>
      <c r="J14" s="10"/>
      <c r="K14" s="63"/>
      <c r="L14" s="20"/>
      <c r="M14" s="32"/>
    </row>
    <row r="15" spans="2:13" ht="12.75">
      <c r="B15" s="10" t="s">
        <v>21</v>
      </c>
      <c r="C15" s="63">
        <f>gennaio!C15+febbraio!C15+marzo!C15+aprile!C15+maggio!C15+maggio2!C15+luglio!C15+luglio2!C15+settembre!C15+ottobre1!C15+ottobre2!C15+novembre!C15+dicembre!C15</f>
        <v>46</v>
      </c>
      <c r="D15" s="20">
        <f>dicembre!F15</f>
        <v>29702</v>
      </c>
      <c r="E15" s="50">
        <f t="shared" si="0"/>
        <v>0.14187317296853208</v>
      </c>
      <c r="F15" s="10"/>
      <c r="G15" s="63"/>
      <c r="H15" s="20"/>
      <c r="I15" s="47"/>
      <c r="J15" s="10"/>
      <c r="K15" s="63"/>
      <c r="L15" s="20"/>
      <c r="M15" s="32"/>
    </row>
    <row r="16" spans="2:13" ht="13.5" thickBot="1">
      <c r="B16" s="10" t="s">
        <v>30</v>
      </c>
      <c r="C16" s="13">
        <f>gennaio!C16+febbraio!C16+marzo!C16+aprile!C16+maggio!C16+maggio2!C16+luglio!C16+luglio2!C16+settembre!C16+ottobre1!C16+ottobre2!C16+novembre!C16+dicembre!C16</f>
        <v>6</v>
      </c>
      <c r="D16" s="15">
        <f>dicembre!F16</f>
        <v>2820</v>
      </c>
      <c r="E16" s="50">
        <f t="shared" si="0"/>
        <v>0.013469879057681652</v>
      </c>
      <c r="F16" s="10"/>
      <c r="G16" s="13"/>
      <c r="H16" s="15"/>
      <c r="I16" s="47"/>
      <c r="J16" s="10"/>
      <c r="K16" s="13"/>
      <c r="L16" s="15"/>
      <c r="M16" s="32"/>
    </row>
    <row r="17" spans="2:13" ht="13.5" thickBot="1">
      <c r="B17" s="42" t="s">
        <v>3</v>
      </c>
      <c r="C17" s="42">
        <f>SUM(C11:C16)</f>
        <v>153</v>
      </c>
      <c r="D17" s="43">
        <f>SUM(D11:D16)</f>
        <v>209356</v>
      </c>
      <c r="E17" s="51">
        <f>SUM(E11:E16)</f>
        <v>1</v>
      </c>
      <c r="F17" s="42" t="s">
        <v>3</v>
      </c>
      <c r="G17" s="43">
        <f>SUM(G11:G16)</f>
        <v>153</v>
      </c>
      <c r="H17" s="43">
        <f>SUM(H11:H14)</f>
        <v>209356</v>
      </c>
      <c r="I17" s="51">
        <f>SUM(I11:I14)</f>
        <v>1</v>
      </c>
      <c r="J17" s="42" t="s">
        <v>3</v>
      </c>
      <c r="K17" s="42">
        <f>SUM(K11:K16)</f>
        <v>153</v>
      </c>
      <c r="L17" s="43">
        <f>SUM(L11:L13)</f>
        <v>209356</v>
      </c>
      <c r="M17" s="51">
        <f>SUM(M11:M13)</f>
        <v>1</v>
      </c>
    </row>
    <row r="18" spans="4:12" ht="12.75">
      <c r="D18" s="23"/>
      <c r="F18" s="23"/>
      <c r="G18" s="23"/>
      <c r="H18" s="23"/>
      <c r="L18" s="23"/>
    </row>
    <row r="19" spans="4:12" ht="12.75">
      <c r="D19" s="23"/>
      <c r="F19" s="23"/>
      <c r="G19" s="23"/>
      <c r="H19" s="23"/>
      <c r="L19" s="23"/>
    </row>
    <row r="20" spans="4:13" ht="12.75">
      <c r="D20" s="24"/>
      <c r="E20" s="25"/>
      <c r="F20" s="24"/>
      <c r="G20" s="24"/>
      <c r="H20" s="24"/>
      <c r="I20" s="25"/>
      <c r="J20" s="25"/>
      <c r="K20" s="25"/>
      <c r="L20" s="24"/>
      <c r="M20" s="25"/>
    </row>
    <row r="21" spans="4:12" ht="12.75">
      <c r="D21" s="23"/>
      <c r="F21" s="23"/>
      <c r="G21" s="23"/>
      <c r="H21" s="23"/>
      <c r="L21" s="23"/>
    </row>
    <row r="22" spans="4:12" ht="12.75">
      <c r="D22" s="23"/>
      <c r="F22" s="23"/>
      <c r="G22" s="23"/>
      <c r="H22" s="23"/>
      <c r="L22" s="23"/>
    </row>
    <row r="23" spans="4:12" ht="12.75">
      <c r="D23" s="23"/>
      <c r="F23" s="23"/>
      <c r="G23" s="23"/>
      <c r="H23" s="23"/>
      <c r="L23" s="23"/>
    </row>
    <row r="24" spans="4:12" ht="12.75">
      <c r="D24" s="23"/>
      <c r="F24" s="23"/>
      <c r="G24" s="23"/>
      <c r="H24" s="23"/>
      <c r="L24" s="23"/>
    </row>
    <row r="25" spans="4:12" ht="12.75">
      <c r="D25" s="23"/>
      <c r="F25" s="23"/>
      <c r="G25" s="23"/>
      <c r="H25" s="23"/>
      <c r="L25" s="23"/>
    </row>
    <row r="26" spans="4:12" ht="12.75">
      <c r="D26" s="23"/>
      <c r="F26" s="23"/>
      <c r="G26" s="23"/>
      <c r="H26" s="23"/>
      <c r="L26" s="23"/>
    </row>
    <row r="27" spans="4:12" ht="12.75">
      <c r="D27" s="23"/>
      <c r="F27" s="23"/>
      <c r="G27" s="23"/>
      <c r="H27" s="23"/>
      <c r="L27" s="23"/>
    </row>
    <row r="28" spans="4:12" ht="12.75">
      <c r="D28" s="23"/>
      <c r="F28" s="23"/>
      <c r="G28" s="23"/>
      <c r="H28" s="23"/>
      <c r="L28" s="23"/>
    </row>
    <row r="29" spans="4:12" ht="12.75">
      <c r="D29" s="23"/>
      <c r="F29" s="23"/>
      <c r="G29" s="23"/>
      <c r="H29" s="23"/>
      <c r="L29" s="23"/>
    </row>
    <row r="30" spans="4:12" ht="12.75">
      <c r="D30" s="26"/>
      <c r="F30" s="23"/>
      <c r="G30" s="23"/>
      <c r="H30" s="23"/>
      <c r="L30" s="23"/>
    </row>
    <row r="31" spans="4:12" ht="12.75">
      <c r="D31" s="23"/>
      <c r="F31" s="23"/>
      <c r="G31" s="23"/>
      <c r="H31" s="23"/>
      <c r="L31" s="23"/>
    </row>
    <row r="32" spans="4:12" ht="12.75">
      <c r="D32" s="23"/>
      <c r="F32" s="23"/>
      <c r="G32" s="23"/>
      <c r="H32" s="23"/>
      <c r="L32" s="23"/>
    </row>
    <row r="33" spans="4:12" ht="12.75">
      <c r="D33" s="23"/>
      <c r="F33" s="23"/>
      <c r="G33" s="23"/>
      <c r="H33" s="23"/>
      <c r="L33" s="23"/>
    </row>
    <row r="34" spans="4:12" ht="12.75">
      <c r="D34" s="23"/>
      <c r="F34" s="23"/>
      <c r="G34" s="23"/>
      <c r="H34" s="23"/>
      <c r="L34" s="23"/>
    </row>
    <row r="36" spans="2:4" ht="13.5" thickBot="1">
      <c r="B36" s="45"/>
      <c r="D36" s="44"/>
    </row>
    <row r="37" spans="2:7" ht="13.5" thickBot="1">
      <c r="B37" s="70" t="s">
        <v>45</v>
      </c>
      <c r="C37" s="71"/>
      <c r="D37" s="71"/>
      <c r="E37" s="71"/>
      <c r="F37" s="71"/>
      <c r="G37" s="72"/>
    </row>
    <row r="38" spans="2:7" ht="12.75">
      <c r="B38" s="59" t="s">
        <v>6</v>
      </c>
      <c r="C38" s="73" t="s">
        <v>39</v>
      </c>
      <c r="D38" s="74"/>
      <c r="E38" s="74"/>
      <c r="F38" s="74"/>
      <c r="G38" s="75"/>
    </row>
    <row r="39" spans="2:7" ht="12.75">
      <c r="B39" s="60" t="s">
        <v>13</v>
      </c>
      <c r="C39" s="64" t="s">
        <v>40</v>
      </c>
      <c r="D39" s="65"/>
      <c r="E39" s="65"/>
      <c r="F39" s="65"/>
      <c r="G39" s="66"/>
    </row>
    <row r="40" spans="2:7" ht="12.75">
      <c r="B40" s="60" t="s">
        <v>9</v>
      </c>
      <c r="C40" s="64" t="s">
        <v>41</v>
      </c>
      <c r="D40" s="65"/>
      <c r="E40" s="65"/>
      <c r="F40" s="65"/>
      <c r="G40" s="66"/>
    </row>
    <row r="41" spans="2:7" ht="12.75">
      <c r="B41" s="60" t="s">
        <v>15</v>
      </c>
      <c r="C41" s="64" t="s">
        <v>42</v>
      </c>
      <c r="D41" s="65"/>
      <c r="E41" s="65"/>
      <c r="F41" s="65"/>
      <c r="G41" s="66"/>
    </row>
    <row r="42" spans="2:7" ht="12.75">
      <c r="B42" s="60" t="s">
        <v>21</v>
      </c>
      <c r="C42" s="64" t="s">
        <v>43</v>
      </c>
      <c r="D42" s="65"/>
      <c r="E42" s="65"/>
      <c r="F42" s="65"/>
      <c r="G42" s="66"/>
    </row>
    <row r="43" spans="2:7" ht="13.5" thickBot="1">
      <c r="B43" s="61" t="s">
        <v>30</v>
      </c>
      <c r="C43" s="67" t="s">
        <v>47</v>
      </c>
      <c r="D43" s="68"/>
      <c r="E43" s="68"/>
      <c r="F43" s="68"/>
      <c r="G43" s="69"/>
    </row>
    <row r="44" ht="12.75">
      <c r="D44" s="46"/>
    </row>
  </sheetData>
  <mergeCells count="15">
    <mergeCell ref="C41:G41"/>
    <mergeCell ref="C42:G42"/>
    <mergeCell ref="C43:G43"/>
    <mergeCell ref="B37:G37"/>
    <mergeCell ref="C38:G38"/>
    <mergeCell ref="C39:G39"/>
    <mergeCell ref="C40:G40"/>
    <mergeCell ref="A5:P5"/>
    <mergeCell ref="B7:E7"/>
    <mergeCell ref="F7:I7"/>
    <mergeCell ref="J7:M7"/>
    <mergeCell ref="A1:P1"/>
    <mergeCell ref="A2:P2"/>
    <mergeCell ref="A3:P3"/>
    <mergeCell ref="A4:P4"/>
  </mergeCells>
  <printOptions/>
  <pageMargins left="0.75" right="0.75" top="1" bottom="1" header="0.5" footer="0.5"/>
  <pageSetup horizontalDpi="300" verticalDpi="300" orientation="landscape" paperSize="9" r:id="rId2"/>
  <ignoredErrors>
    <ignoredError sqref="H1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J42" sqref="J42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2.75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2.75">
      <c r="A3" s="82" t="s">
        <v>23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5" customHeight="1">
      <c r="A4" s="83" t="s">
        <v>37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5.75" customHeight="1">
      <c r="A5" s="82" t="s">
        <v>16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76" t="s">
        <v>44</v>
      </c>
      <c r="C7" s="77"/>
      <c r="D7" s="77"/>
      <c r="E7" s="77"/>
      <c r="F7" s="78"/>
      <c r="G7" s="76" t="s">
        <v>1</v>
      </c>
      <c r="H7" s="77"/>
      <c r="I7" s="77"/>
      <c r="J7" s="77"/>
      <c r="K7" s="78"/>
      <c r="L7" s="79" t="s">
        <v>12</v>
      </c>
      <c r="M7" s="80"/>
      <c r="N7" s="80"/>
      <c r="O7" s="80"/>
      <c r="P7" s="81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40909</v>
      </c>
      <c r="G10" s="15"/>
      <c r="H10" s="15"/>
      <c r="I10" s="16"/>
      <c r="J10" s="22" t="s">
        <v>31</v>
      </c>
      <c r="K10" s="33">
        <f>F10</f>
        <v>40909</v>
      </c>
      <c r="L10" s="13"/>
      <c r="M10" s="13"/>
      <c r="N10" s="16"/>
      <c r="O10" s="22" t="s">
        <v>31</v>
      </c>
      <c r="P10" s="33">
        <f>F10</f>
        <v>40909</v>
      </c>
    </row>
    <row r="11" spans="2:16" ht="12.75">
      <c r="B11" s="7" t="s">
        <v>6</v>
      </c>
      <c r="C11" s="30">
        <v>1</v>
      </c>
      <c r="D11" s="17">
        <v>720</v>
      </c>
      <c r="E11" s="18">
        <f aca="true" t="shared" si="0" ref="E11:E16">D11/$D$17</f>
        <v>0.023790642347343377</v>
      </c>
      <c r="F11" s="17">
        <f>D11+gennaio!F11</f>
        <v>884</v>
      </c>
      <c r="G11" s="48" t="s">
        <v>6</v>
      </c>
      <c r="H11" s="30">
        <v>2</v>
      </c>
      <c r="I11" s="17">
        <v>4620</v>
      </c>
      <c r="J11" s="18">
        <f>I11/$I$17</f>
        <v>0.1526566217287867</v>
      </c>
      <c r="K11" s="17">
        <f>I11+gennaio!K11</f>
        <v>4867</v>
      </c>
      <c r="L11" s="38">
        <v>908</v>
      </c>
      <c r="M11" s="30">
        <v>0</v>
      </c>
      <c r="N11" s="17">
        <v>0</v>
      </c>
      <c r="O11" s="18">
        <f>N11/$N$17</f>
        <v>0</v>
      </c>
      <c r="P11" s="17">
        <f>N11+gennaio!P11</f>
        <v>1372</v>
      </c>
    </row>
    <row r="12" spans="2:16" ht="12.75">
      <c r="B12" s="10" t="s">
        <v>13</v>
      </c>
      <c r="C12" s="31">
        <v>1</v>
      </c>
      <c r="D12" s="20">
        <v>3750</v>
      </c>
      <c r="E12" s="21">
        <f t="shared" si="0"/>
        <v>0.1239095955590801</v>
      </c>
      <c r="F12" s="20">
        <f>D12+gennaio!F12</f>
        <v>3750</v>
      </c>
      <c r="G12" s="12" t="s">
        <v>7</v>
      </c>
      <c r="H12" s="31">
        <v>3</v>
      </c>
      <c r="I12" s="20">
        <v>4796</v>
      </c>
      <c r="J12" s="21">
        <f>I12/$I$17</f>
        <v>0.1584721120803595</v>
      </c>
      <c r="K12" s="20">
        <f>I12+gennaio!K12</f>
        <v>5921</v>
      </c>
      <c r="L12" s="39">
        <v>198</v>
      </c>
      <c r="M12" s="31">
        <v>0</v>
      </c>
      <c r="N12" s="20">
        <v>0</v>
      </c>
      <c r="O12" s="21">
        <f>N12/$N$17</f>
        <v>0</v>
      </c>
      <c r="P12" s="20">
        <f>N12+gennaio!P12</f>
        <v>0</v>
      </c>
    </row>
    <row r="13" spans="2:16" ht="12.75">
      <c r="B13" s="10" t="s">
        <v>9</v>
      </c>
      <c r="C13" s="31">
        <v>9</v>
      </c>
      <c r="D13" s="20">
        <v>24367</v>
      </c>
      <c r="E13" s="21">
        <f t="shared" si="0"/>
        <v>0.8051480306634946</v>
      </c>
      <c r="F13" s="20">
        <f>D13+gennaio!F13</f>
        <v>27249</v>
      </c>
      <c r="G13" s="12" t="s">
        <v>8</v>
      </c>
      <c r="H13" s="31">
        <v>6</v>
      </c>
      <c r="I13" s="20">
        <v>19822</v>
      </c>
      <c r="J13" s="21">
        <f>I13/$I$17</f>
        <v>0.6549696008458895</v>
      </c>
      <c r="K13" s="20">
        <f>I13+gennaio!K13</f>
        <v>22296</v>
      </c>
      <c r="L13" s="9" t="s">
        <v>32</v>
      </c>
      <c r="M13" s="31">
        <v>14</v>
      </c>
      <c r="N13" s="20">
        <v>30264</v>
      </c>
      <c r="O13" s="21">
        <f>N13/$N$17</f>
        <v>1</v>
      </c>
      <c r="P13" s="20">
        <f>N13+gennaio!P13</f>
        <v>34943</v>
      </c>
    </row>
    <row r="14" spans="2:16" ht="12.75">
      <c r="B14" s="10" t="s">
        <v>15</v>
      </c>
      <c r="C14" s="31">
        <v>0</v>
      </c>
      <c r="D14" s="20">
        <v>0</v>
      </c>
      <c r="E14" s="21">
        <f t="shared" si="0"/>
        <v>0</v>
      </c>
      <c r="F14" s="20">
        <f>D14+gennaio!F14</f>
        <v>0</v>
      </c>
      <c r="G14" s="12" t="s">
        <v>10</v>
      </c>
      <c r="H14" s="34">
        <v>3</v>
      </c>
      <c r="I14" s="20">
        <v>1026</v>
      </c>
      <c r="J14" s="21">
        <f>I14/$I$17</f>
        <v>0.03390166534496431</v>
      </c>
      <c r="K14" s="20">
        <f>I14+gennaio!K14</f>
        <v>3231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3</v>
      </c>
      <c r="D15" s="20">
        <v>1427</v>
      </c>
      <c r="E15" s="21">
        <f t="shared" si="0"/>
        <v>0.047151731430081945</v>
      </c>
      <c r="F15" s="20">
        <f>D15+gennaio!F15</f>
        <v>4432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3.5" thickBot="1">
      <c r="B16" s="10" t="s">
        <v>30</v>
      </c>
      <c r="C16" s="31">
        <v>0</v>
      </c>
      <c r="D16" s="20">
        <v>0</v>
      </c>
      <c r="E16" s="58">
        <f t="shared" si="0"/>
        <v>0</v>
      </c>
      <c r="F16" s="15">
        <f>D16+gennaio!F16</f>
        <v>0</v>
      </c>
      <c r="G16" s="35"/>
      <c r="H16" s="34"/>
      <c r="I16" s="29"/>
      <c r="J16" s="21"/>
      <c r="K16" s="20"/>
      <c r="L16" s="37"/>
      <c r="M16" s="31"/>
      <c r="N16" s="20"/>
      <c r="O16" s="32"/>
      <c r="P16" s="20"/>
    </row>
    <row r="17" spans="2:16" ht="13.5" thickBot="1">
      <c r="B17" s="42" t="s">
        <v>3</v>
      </c>
      <c r="C17" s="42">
        <f>SUM(C11:C16)</f>
        <v>14</v>
      </c>
      <c r="D17" s="43">
        <f>SUM(D11:D16)</f>
        <v>30264</v>
      </c>
      <c r="E17" s="55">
        <f>SUM(E11:E16)</f>
        <v>1</v>
      </c>
      <c r="F17" s="56">
        <f>SUM(F11:F16)</f>
        <v>36315</v>
      </c>
      <c r="G17" s="42" t="s">
        <v>3</v>
      </c>
      <c r="H17" s="43">
        <f>SUM(H11:H14)</f>
        <v>14</v>
      </c>
      <c r="I17" s="43">
        <f>SUM(I11:I14)</f>
        <v>30264</v>
      </c>
      <c r="J17" s="51">
        <f>SUM(J11:J14)</f>
        <v>1</v>
      </c>
      <c r="K17" s="43">
        <f>SUM(K11:K14)</f>
        <v>36315</v>
      </c>
      <c r="L17" s="42" t="s">
        <v>3</v>
      </c>
      <c r="M17" s="42">
        <f>SUM(M10:M15)</f>
        <v>14</v>
      </c>
      <c r="N17" s="43">
        <f>SUM(N11:N13)</f>
        <v>30264</v>
      </c>
      <c r="O17" s="51">
        <f>SUM(O11:O13)</f>
        <v>1</v>
      </c>
      <c r="P17" s="43">
        <f>SUM(P11:P13)</f>
        <v>36315</v>
      </c>
    </row>
    <row r="20" spans="4:16" ht="12.75">
      <c r="D20" s="3"/>
      <c r="E20" s="1"/>
      <c r="F20" s="3"/>
      <c r="G20" s="3"/>
      <c r="H20" s="3"/>
      <c r="I20" s="3"/>
      <c r="J20" s="1"/>
      <c r="K20" s="3"/>
      <c r="L20" s="1"/>
      <c r="M20" s="1"/>
      <c r="N20" s="3"/>
      <c r="O20" s="1"/>
      <c r="P20" s="3"/>
    </row>
    <row r="30" ht="12.75">
      <c r="D30" s="5"/>
    </row>
    <row r="36" ht="13.5" thickBot="1"/>
    <row r="37" spans="2:8" ht="13.5" thickBot="1">
      <c r="B37" s="70" t="s">
        <v>45</v>
      </c>
      <c r="C37" s="71"/>
      <c r="D37" s="71"/>
      <c r="E37" s="71"/>
      <c r="F37" s="71"/>
      <c r="G37" s="71"/>
      <c r="H37" s="72"/>
    </row>
    <row r="38" spans="2:8" ht="12.75">
      <c r="B38" s="59" t="s">
        <v>6</v>
      </c>
      <c r="C38" s="73" t="s">
        <v>39</v>
      </c>
      <c r="D38" s="74"/>
      <c r="E38" s="74"/>
      <c r="F38" s="74"/>
      <c r="G38" s="74"/>
      <c r="H38" s="75"/>
    </row>
    <row r="39" spans="2:8" ht="12.75">
      <c r="B39" s="60" t="s">
        <v>13</v>
      </c>
      <c r="C39" s="64" t="s">
        <v>40</v>
      </c>
      <c r="D39" s="65"/>
      <c r="E39" s="65"/>
      <c r="F39" s="65"/>
      <c r="G39" s="65"/>
      <c r="H39" s="66"/>
    </row>
    <row r="40" spans="2:8" ht="12.75">
      <c r="B40" s="60" t="s">
        <v>9</v>
      </c>
      <c r="C40" s="64" t="s">
        <v>41</v>
      </c>
      <c r="D40" s="65"/>
      <c r="E40" s="65"/>
      <c r="F40" s="65"/>
      <c r="G40" s="65"/>
      <c r="H40" s="66"/>
    </row>
    <row r="41" spans="1:8" ht="12.75">
      <c r="A41" s="40"/>
      <c r="B41" s="60" t="s">
        <v>15</v>
      </c>
      <c r="C41" s="64" t="s">
        <v>42</v>
      </c>
      <c r="D41" s="65"/>
      <c r="E41" s="65"/>
      <c r="F41" s="65"/>
      <c r="G41" s="65"/>
      <c r="H41" s="66"/>
    </row>
    <row r="42" spans="1:8" ht="12.75">
      <c r="A42" s="40"/>
      <c r="B42" s="60" t="s">
        <v>21</v>
      </c>
      <c r="C42" s="64" t="s">
        <v>43</v>
      </c>
      <c r="D42" s="65"/>
      <c r="E42" s="65"/>
      <c r="F42" s="65"/>
      <c r="G42" s="65"/>
      <c r="H42" s="66"/>
    </row>
    <row r="43" spans="1:8" ht="13.5" thickBot="1">
      <c r="A43" s="40"/>
      <c r="B43" s="61" t="s">
        <v>30</v>
      </c>
      <c r="C43" s="67" t="s">
        <v>47</v>
      </c>
      <c r="D43" s="68"/>
      <c r="E43" s="68"/>
      <c r="F43" s="68"/>
      <c r="G43" s="68"/>
      <c r="H43" s="69"/>
    </row>
    <row r="44" spans="1:6" ht="12.75">
      <c r="A44" s="40"/>
      <c r="B44" s="40"/>
      <c r="C44" s="40"/>
      <c r="E44" s="40"/>
      <c r="F44" s="41"/>
    </row>
    <row r="45" spans="1:6" ht="12.75">
      <c r="A45" s="40"/>
      <c r="B45" s="40"/>
      <c r="C45" s="40"/>
      <c r="E45" s="40"/>
      <c r="F45" s="41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D49" s="41"/>
      <c r="E49" s="40"/>
      <c r="F49" s="41"/>
    </row>
    <row r="50" spans="1:6" ht="12.75">
      <c r="A50" s="40"/>
      <c r="B50" s="40"/>
      <c r="C50" s="40"/>
      <c r="D50" s="41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</sheetData>
  <mergeCells count="15">
    <mergeCell ref="B7:F7"/>
    <mergeCell ref="G7:K7"/>
    <mergeCell ref="L7:P7"/>
    <mergeCell ref="A5:S5"/>
    <mergeCell ref="A1:S1"/>
    <mergeCell ref="A2:S2"/>
    <mergeCell ref="A3:S3"/>
    <mergeCell ref="A4:S4"/>
    <mergeCell ref="C41:H41"/>
    <mergeCell ref="C42:H42"/>
    <mergeCell ref="C43:H43"/>
    <mergeCell ref="B37:H37"/>
    <mergeCell ref="C38:H38"/>
    <mergeCell ref="C39:H39"/>
    <mergeCell ref="C40:H40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J42" sqref="J42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2.75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2.75">
      <c r="A3" s="82" t="s">
        <v>23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5" customHeight="1">
      <c r="A4" s="83" t="s">
        <v>38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5.75" customHeight="1">
      <c r="A5" s="82" t="s">
        <v>16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76" t="s">
        <v>44</v>
      </c>
      <c r="C7" s="77"/>
      <c r="D7" s="77"/>
      <c r="E7" s="77"/>
      <c r="F7" s="78"/>
      <c r="G7" s="76" t="s">
        <v>1</v>
      </c>
      <c r="H7" s="77"/>
      <c r="I7" s="77"/>
      <c r="J7" s="77"/>
      <c r="K7" s="78"/>
      <c r="L7" s="79" t="s">
        <v>12</v>
      </c>
      <c r="M7" s="80"/>
      <c r="N7" s="80"/>
      <c r="O7" s="80"/>
      <c r="P7" s="81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40909</v>
      </c>
      <c r="G10" s="15"/>
      <c r="H10" s="15"/>
      <c r="I10" s="16"/>
      <c r="J10" s="22" t="s">
        <v>31</v>
      </c>
      <c r="K10" s="33">
        <f>F10</f>
        <v>40909</v>
      </c>
      <c r="L10" s="13"/>
      <c r="M10" s="13"/>
      <c r="N10" s="16"/>
      <c r="O10" s="22" t="s">
        <v>31</v>
      </c>
      <c r="P10" s="33">
        <f>F10</f>
        <v>40909</v>
      </c>
    </row>
    <row r="11" spans="2:16" ht="12.75">
      <c r="B11" s="7" t="s">
        <v>6</v>
      </c>
      <c r="C11" s="30">
        <v>1</v>
      </c>
      <c r="D11" s="17">
        <v>984</v>
      </c>
      <c r="E11" s="18">
        <f aca="true" t="shared" si="0" ref="E11:E16">D11/$D$17</f>
        <v>0.10020366598778004</v>
      </c>
      <c r="F11" s="17">
        <f>D11+febbraio!F11</f>
        <v>1868</v>
      </c>
      <c r="G11" s="48" t="s">
        <v>6</v>
      </c>
      <c r="H11" s="30">
        <v>0</v>
      </c>
      <c r="I11" s="17">
        <v>0</v>
      </c>
      <c r="J11" s="18">
        <f>I11/$I$17</f>
        <v>0</v>
      </c>
      <c r="K11" s="17">
        <f>I11+febbraio!K11</f>
        <v>4867</v>
      </c>
      <c r="L11" s="38">
        <v>908</v>
      </c>
      <c r="M11" s="30">
        <v>0</v>
      </c>
      <c r="N11" s="17">
        <v>0</v>
      </c>
      <c r="O11" s="18">
        <f>N11/$N$17</f>
        <v>0</v>
      </c>
      <c r="P11" s="17">
        <f>N11+febbraio!P11</f>
        <v>1372</v>
      </c>
    </row>
    <row r="12" spans="2:16" ht="12.75">
      <c r="B12" s="10" t="s">
        <v>13</v>
      </c>
      <c r="C12" s="31">
        <v>2</v>
      </c>
      <c r="D12" s="20">
        <v>1134</v>
      </c>
      <c r="E12" s="21">
        <f t="shared" si="0"/>
        <v>0.1154786150712831</v>
      </c>
      <c r="F12" s="20">
        <f>D12+febbraio!F12</f>
        <v>4884</v>
      </c>
      <c r="G12" s="12" t="s">
        <v>7</v>
      </c>
      <c r="H12" s="31">
        <v>1</v>
      </c>
      <c r="I12" s="20">
        <v>588</v>
      </c>
      <c r="J12" s="21">
        <f>I12/$I$17</f>
        <v>0.059877800407331976</v>
      </c>
      <c r="K12" s="20">
        <f>I12+febbraio!K12</f>
        <v>6509</v>
      </c>
      <c r="L12" s="39">
        <v>198</v>
      </c>
      <c r="M12" s="31">
        <v>0</v>
      </c>
      <c r="N12" s="20">
        <v>0</v>
      </c>
      <c r="O12" s="21">
        <f>N12/$N$17</f>
        <v>0</v>
      </c>
      <c r="P12" s="20">
        <f>N12+febbraio!P12</f>
        <v>0</v>
      </c>
    </row>
    <row r="13" spans="2:16" ht="12.75">
      <c r="B13" s="10" t="s">
        <v>9</v>
      </c>
      <c r="C13" s="31">
        <v>7</v>
      </c>
      <c r="D13" s="20">
        <v>6505</v>
      </c>
      <c r="E13" s="21">
        <f t="shared" si="0"/>
        <v>0.6624236252545825</v>
      </c>
      <c r="F13" s="20">
        <f>D13+febbraio!F13</f>
        <v>33754</v>
      </c>
      <c r="G13" s="12" t="s">
        <v>8</v>
      </c>
      <c r="H13" s="31">
        <v>6</v>
      </c>
      <c r="I13" s="20">
        <v>4050</v>
      </c>
      <c r="J13" s="21">
        <f>I13/$I$17</f>
        <v>0.4124236252545825</v>
      </c>
      <c r="K13" s="20">
        <f>I13+febbraio!K13</f>
        <v>26346</v>
      </c>
      <c r="L13" s="9" t="s">
        <v>32</v>
      </c>
      <c r="M13" s="31">
        <v>12</v>
      </c>
      <c r="N13" s="20">
        <v>9820</v>
      </c>
      <c r="O13" s="21">
        <f>N13/$N$17</f>
        <v>1</v>
      </c>
      <c r="P13" s="20">
        <f>N13+febbraio!P13</f>
        <v>44763</v>
      </c>
    </row>
    <row r="14" spans="2:16" ht="12.75">
      <c r="B14" s="10" t="s">
        <v>15</v>
      </c>
      <c r="C14" s="31">
        <v>0</v>
      </c>
      <c r="D14" s="20">
        <v>0</v>
      </c>
      <c r="E14" s="21">
        <f t="shared" si="0"/>
        <v>0</v>
      </c>
      <c r="F14" s="20">
        <f>D14+febbraio!F14</f>
        <v>0</v>
      </c>
      <c r="G14" s="12" t="s">
        <v>10</v>
      </c>
      <c r="H14" s="34">
        <v>5</v>
      </c>
      <c r="I14" s="20">
        <v>5182</v>
      </c>
      <c r="J14" s="21">
        <f>I14/$I$17</f>
        <v>0.5276985743380855</v>
      </c>
      <c r="K14" s="20">
        <f>I14+febbraio!K14</f>
        <v>8413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2</v>
      </c>
      <c r="D15" s="20">
        <v>1197</v>
      </c>
      <c r="E15" s="21">
        <f t="shared" si="0"/>
        <v>0.12189409368635439</v>
      </c>
      <c r="F15" s="20">
        <f>D15+febbraio!F15</f>
        <v>5629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3.5" thickBot="1">
      <c r="B16" s="10" t="s">
        <v>30</v>
      </c>
      <c r="C16" s="31">
        <v>0</v>
      </c>
      <c r="D16" s="20">
        <v>0</v>
      </c>
      <c r="E16" s="58">
        <f t="shared" si="0"/>
        <v>0</v>
      </c>
      <c r="F16" s="15">
        <f>D16+febbraio!F16</f>
        <v>0</v>
      </c>
      <c r="G16" s="35"/>
      <c r="H16" s="34"/>
      <c r="I16" s="29"/>
      <c r="J16" s="21"/>
      <c r="K16" s="20"/>
      <c r="L16" s="37"/>
      <c r="M16" s="31"/>
      <c r="N16" s="20"/>
      <c r="O16" s="32"/>
      <c r="P16" s="20"/>
    </row>
    <row r="17" spans="2:16" ht="13.5" thickBot="1">
      <c r="B17" s="42" t="s">
        <v>3</v>
      </c>
      <c r="C17" s="42">
        <f>SUM(C11:C16)</f>
        <v>12</v>
      </c>
      <c r="D17" s="43">
        <f>SUM(D11:D16)</f>
        <v>9820</v>
      </c>
      <c r="E17" s="55">
        <f>SUM(E11:E16)</f>
        <v>1</v>
      </c>
      <c r="F17" s="56">
        <f>SUM(F11:F16)</f>
        <v>46135</v>
      </c>
      <c r="G17" s="42" t="s">
        <v>3</v>
      </c>
      <c r="H17" s="43">
        <f>SUM(H11:H14)</f>
        <v>12</v>
      </c>
      <c r="I17" s="43">
        <f>SUM(I11:I14)</f>
        <v>9820</v>
      </c>
      <c r="J17" s="51">
        <f>SUM(J11:J14)</f>
        <v>1</v>
      </c>
      <c r="K17" s="43">
        <f>SUM(K11:K14)</f>
        <v>46135</v>
      </c>
      <c r="L17" s="42" t="s">
        <v>3</v>
      </c>
      <c r="M17" s="42">
        <f>SUM(M10:M15)</f>
        <v>12</v>
      </c>
      <c r="N17" s="43">
        <f>SUM(N11:N13)</f>
        <v>9820</v>
      </c>
      <c r="O17" s="51">
        <f>SUM(O11:O13)</f>
        <v>1</v>
      </c>
      <c r="P17" s="43">
        <f>SUM(P11:P13)</f>
        <v>46135</v>
      </c>
    </row>
    <row r="20" spans="4:16" ht="12.75">
      <c r="D20" s="3"/>
      <c r="E20" s="1"/>
      <c r="F20" s="3"/>
      <c r="G20" s="3"/>
      <c r="H20" s="3"/>
      <c r="I20" s="3"/>
      <c r="J20" s="1"/>
      <c r="K20" s="3"/>
      <c r="L20" s="1"/>
      <c r="M20" s="1"/>
      <c r="N20" s="3"/>
      <c r="O20" s="1"/>
      <c r="P20" s="3"/>
    </row>
    <row r="30" ht="12.75">
      <c r="D30" s="5"/>
    </row>
    <row r="36" ht="13.5" thickBot="1"/>
    <row r="37" spans="2:8" ht="13.5" thickBot="1">
      <c r="B37" s="70" t="s">
        <v>45</v>
      </c>
      <c r="C37" s="71"/>
      <c r="D37" s="71"/>
      <c r="E37" s="71"/>
      <c r="F37" s="71"/>
      <c r="G37" s="71"/>
      <c r="H37" s="72"/>
    </row>
    <row r="38" spans="2:8" ht="12.75">
      <c r="B38" s="59" t="s">
        <v>6</v>
      </c>
      <c r="C38" s="73" t="s">
        <v>39</v>
      </c>
      <c r="D38" s="74"/>
      <c r="E38" s="74"/>
      <c r="F38" s="74"/>
      <c r="G38" s="74"/>
      <c r="H38" s="75"/>
    </row>
    <row r="39" spans="2:8" ht="12.75">
      <c r="B39" s="60" t="s">
        <v>13</v>
      </c>
      <c r="C39" s="64" t="s">
        <v>40</v>
      </c>
      <c r="D39" s="65"/>
      <c r="E39" s="65"/>
      <c r="F39" s="65"/>
      <c r="G39" s="65"/>
      <c r="H39" s="66"/>
    </row>
    <row r="40" spans="2:8" ht="12.75">
      <c r="B40" s="60" t="s">
        <v>9</v>
      </c>
      <c r="C40" s="64" t="s">
        <v>41</v>
      </c>
      <c r="D40" s="65"/>
      <c r="E40" s="65"/>
      <c r="F40" s="65"/>
      <c r="G40" s="65"/>
      <c r="H40" s="66"/>
    </row>
    <row r="41" spans="1:8" ht="12.75">
      <c r="A41" s="40"/>
      <c r="B41" s="60" t="s">
        <v>15</v>
      </c>
      <c r="C41" s="64" t="s">
        <v>42</v>
      </c>
      <c r="D41" s="65"/>
      <c r="E41" s="65"/>
      <c r="F41" s="65"/>
      <c r="G41" s="65"/>
      <c r="H41" s="66"/>
    </row>
    <row r="42" spans="1:8" ht="12.75">
      <c r="A42" s="40"/>
      <c r="B42" s="60" t="s">
        <v>21</v>
      </c>
      <c r="C42" s="64" t="s">
        <v>43</v>
      </c>
      <c r="D42" s="65"/>
      <c r="E42" s="65"/>
      <c r="F42" s="65"/>
      <c r="G42" s="65"/>
      <c r="H42" s="66"/>
    </row>
    <row r="43" spans="1:8" ht="13.5" thickBot="1">
      <c r="A43" s="40"/>
      <c r="B43" s="61" t="s">
        <v>30</v>
      </c>
      <c r="C43" s="67" t="s">
        <v>47</v>
      </c>
      <c r="D43" s="68"/>
      <c r="E43" s="68"/>
      <c r="F43" s="68"/>
      <c r="G43" s="68"/>
      <c r="H43" s="69"/>
    </row>
    <row r="44" spans="1:6" ht="12.75">
      <c r="A44" s="40"/>
      <c r="B44" s="40"/>
      <c r="C44" s="40"/>
      <c r="E44" s="40"/>
      <c r="F44" s="41"/>
    </row>
    <row r="45" spans="1:6" ht="12.75">
      <c r="A45" s="40"/>
      <c r="B45" s="40"/>
      <c r="C45" s="40"/>
      <c r="E45" s="40"/>
      <c r="F45" s="41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D49" s="41"/>
      <c r="E49" s="40"/>
      <c r="F49" s="41"/>
    </row>
    <row r="50" spans="1:6" ht="12.75">
      <c r="A50" s="40"/>
      <c r="B50" s="40"/>
      <c r="C50" s="40"/>
      <c r="D50" s="41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</sheetData>
  <mergeCells count="15">
    <mergeCell ref="A1:S1"/>
    <mergeCell ref="A2:S2"/>
    <mergeCell ref="A3:S3"/>
    <mergeCell ref="A4:S4"/>
    <mergeCell ref="B7:F7"/>
    <mergeCell ref="G7:K7"/>
    <mergeCell ref="L7:P7"/>
    <mergeCell ref="A5:S5"/>
    <mergeCell ref="C41:H41"/>
    <mergeCell ref="C42:H42"/>
    <mergeCell ref="C43:H43"/>
    <mergeCell ref="B37:H37"/>
    <mergeCell ref="C38:H38"/>
    <mergeCell ref="C39:H39"/>
    <mergeCell ref="C40:H40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J39" sqref="J39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2.75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2.75">
      <c r="A3" s="82" t="s">
        <v>23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5" customHeight="1">
      <c r="A4" s="83" t="s">
        <v>48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5.75" customHeight="1">
      <c r="A5" s="82" t="s">
        <v>16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76" t="s">
        <v>44</v>
      </c>
      <c r="C7" s="77"/>
      <c r="D7" s="77"/>
      <c r="E7" s="77"/>
      <c r="F7" s="78"/>
      <c r="G7" s="76" t="s">
        <v>1</v>
      </c>
      <c r="H7" s="77"/>
      <c r="I7" s="77"/>
      <c r="J7" s="77"/>
      <c r="K7" s="78"/>
      <c r="L7" s="79" t="s">
        <v>12</v>
      </c>
      <c r="M7" s="80"/>
      <c r="N7" s="80"/>
      <c r="O7" s="80"/>
      <c r="P7" s="81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40909</v>
      </c>
      <c r="G10" s="15"/>
      <c r="H10" s="15"/>
      <c r="I10" s="16"/>
      <c r="J10" s="22" t="s">
        <v>31</v>
      </c>
      <c r="K10" s="33">
        <f>F10</f>
        <v>40909</v>
      </c>
      <c r="L10" s="13"/>
      <c r="M10" s="13"/>
      <c r="N10" s="16"/>
      <c r="O10" s="22" t="s">
        <v>31</v>
      </c>
      <c r="P10" s="33">
        <f>F10</f>
        <v>40909</v>
      </c>
    </row>
    <row r="11" spans="2:16" ht="12.75">
      <c r="B11" s="7" t="s">
        <v>6</v>
      </c>
      <c r="C11" s="30">
        <v>0</v>
      </c>
      <c r="D11" s="17">
        <v>0</v>
      </c>
      <c r="E11" s="18">
        <f aca="true" t="shared" si="0" ref="E11:E16">D11/$D$17</f>
        <v>0</v>
      </c>
      <c r="F11" s="17">
        <f>D11+marzo!F11</f>
        <v>1868</v>
      </c>
      <c r="G11" s="48" t="s">
        <v>6</v>
      </c>
      <c r="H11" s="30">
        <v>0</v>
      </c>
      <c r="I11" s="17">
        <v>0</v>
      </c>
      <c r="J11" s="18">
        <f>I11/$I$17</f>
        <v>0</v>
      </c>
      <c r="K11" s="17">
        <f>I11+marzo!K11</f>
        <v>4867</v>
      </c>
      <c r="L11" s="38">
        <v>908</v>
      </c>
      <c r="M11" s="30">
        <v>0</v>
      </c>
      <c r="N11" s="17">
        <v>0</v>
      </c>
      <c r="O11" s="18">
        <f>N11/$N$17</f>
        <v>0</v>
      </c>
      <c r="P11" s="17">
        <f>N11+marzo!P11</f>
        <v>1372</v>
      </c>
    </row>
    <row r="12" spans="2:16" ht="12.75">
      <c r="B12" s="10" t="s">
        <v>13</v>
      </c>
      <c r="C12" s="31">
        <v>2</v>
      </c>
      <c r="D12" s="20">
        <v>877</v>
      </c>
      <c r="E12" s="21">
        <f t="shared" si="0"/>
        <v>0.07576019350380096</v>
      </c>
      <c r="F12" s="20">
        <f>D12+marzo!F12</f>
        <v>5761</v>
      </c>
      <c r="G12" s="12" t="s">
        <v>7</v>
      </c>
      <c r="H12" s="31">
        <v>1</v>
      </c>
      <c r="I12" s="20">
        <v>266</v>
      </c>
      <c r="J12" s="21">
        <f>I12/$I$17</f>
        <v>0.02297857636489288</v>
      </c>
      <c r="K12" s="20">
        <f>I12+marzo!K12</f>
        <v>6775</v>
      </c>
      <c r="L12" s="39">
        <v>198</v>
      </c>
      <c r="M12" s="31">
        <v>0</v>
      </c>
      <c r="N12" s="20">
        <v>0</v>
      </c>
      <c r="O12" s="21">
        <f>N12/$N$17</f>
        <v>0</v>
      </c>
      <c r="P12" s="20">
        <f>N12+marzo!P12</f>
        <v>0</v>
      </c>
    </row>
    <row r="13" spans="2:16" ht="12.75">
      <c r="B13" s="10" t="s">
        <v>9</v>
      </c>
      <c r="C13" s="31">
        <v>2</v>
      </c>
      <c r="D13" s="20">
        <v>2140</v>
      </c>
      <c r="E13" s="21">
        <f t="shared" si="0"/>
        <v>0.1848652384243262</v>
      </c>
      <c r="F13" s="20">
        <f>D13+marzo!F13</f>
        <v>35894</v>
      </c>
      <c r="G13" s="12" t="s">
        <v>8</v>
      </c>
      <c r="H13" s="31">
        <v>11</v>
      </c>
      <c r="I13" s="20">
        <v>9618</v>
      </c>
      <c r="J13" s="21">
        <f>I13/$I$17</f>
        <v>0.8308569454042847</v>
      </c>
      <c r="K13" s="20">
        <f>I13+marzo!K13</f>
        <v>35964</v>
      </c>
      <c r="L13" s="9" t="s">
        <v>32</v>
      </c>
      <c r="M13" s="31">
        <v>14</v>
      </c>
      <c r="N13" s="20">
        <v>11576</v>
      </c>
      <c r="O13" s="21">
        <f>N13/$N$17</f>
        <v>1</v>
      </c>
      <c r="P13" s="20">
        <f>N13+marzo!P13</f>
        <v>56339</v>
      </c>
    </row>
    <row r="14" spans="2:16" ht="12.75">
      <c r="B14" s="10" t="s">
        <v>15</v>
      </c>
      <c r="C14" s="31">
        <v>0</v>
      </c>
      <c r="D14" s="20">
        <v>0</v>
      </c>
      <c r="E14" s="21">
        <f t="shared" si="0"/>
        <v>0</v>
      </c>
      <c r="F14" s="20">
        <f>D14+marzo!F14</f>
        <v>0</v>
      </c>
      <c r="G14" s="12" t="s">
        <v>10</v>
      </c>
      <c r="H14" s="34">
        <v>2</v>
      </c>
      <c r="I14" s="20">
        <v>1692</v>
      </c>
      <c r="J14" s="21">
        <f>I14/$I$17</f>
        <v>0.1461644782308224</v>
      </c>
      <c r="K14" s="20">
        <f>I14+marzo!K14</f>
        <v>10105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8</v>
      </c>
      <c r="D15" s="20">
        <v>8061</v>
      </c>
      <c r="E15" s="21">
        <f t="shared" si="0"/>
        <v>0.6963545266067727</v>
      </c>
      <c r="F15" s="20">
        <f>D15+marzo!F15</f>
        <v>13690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3.5" thickBot="1">
      <c r="B16" s="10" t="s">
        <v>30</v>
      </c>
      <c r="C16" s="31">
        <v>2</v>
      </c>
      <c r="D16" s="20">
        <v>498</v>
      </c>
      <c r="E16" s="58">
        <f t="shared" si="0"/>
        <v>0.04302004146510021</v>
      </c>
      <c r="F16" s="15">
        <f>D16+marzo!F16</f>
        <v>498</v>
      </c>
      <c r="G16" s="35"/>
      <c r="H16" s="34"/>
      <c r="I16" s="29"/>
      <c r="J16" s="21"/>
      <c r="K16" s="20"/>
      <c r="L16" s="37"/>
      <c r="M16" s="31"/>
      <c r="N16" s="20"/>
      <c r="O16" s="32"/>
      <c r="P16" s="20"/>
    </row>
    <row r="17" spans="2:16" ht="13.5" thickBot="1">
      <c r="B17" s="42" t="s">
        <v>3</v>
      </c>
      <c r="C17" s="42">
        <f>SUM(C11:C16)</f>
        <v>14</v>
      </c>
      <c r="D17" s="43">
        <f>SUM(D11:D16)</f>
        <v>11576</v>
      </c>
      <c r="E17" s="55">
        <f>SUM(E11:E16)</f>
        <v>1</v>
      </c>
      <c r="F17" s="56">
        <f>SUM(F11:F16)</f>
        <v>57711</v>
      </c>
      <c r="G17" s="42" t="s">
        <v>3</v>
      </c>
      <c r="H17" s="43">
        <f>SUM(H11:H14)</f>
        <v>14</v>
      </c>
      <c r="I17" s="43">
        <f>SUM(I11:I14)</f>
        <v>11576</v>
      </c>
      <c r="J17" s="51">
        <f>SUM(J11:J14)</f>
        <v>1</v>
      </c>
      <c r="K17" s="43">
        <f>SUM(K11:K14)</f>
        <v>57711</v>
      </c>
      <c r="L17" s="42" t="s">
        <v>3</v>
      </c>
      <c r="M17" s="42">
        <f>SUM(M10:M15)</f>
        <v>14</v>
      </c>
      <c r="N17" s="43">
        <f>SUM(N11:N13)</f>
        <v>11576</v>
      </c>
      <c r="O17" s="51">
        <f>SUM(O11:O13)</f>
        <v>1</v>
      </c>
      <c r="P17" s="43">
        <f>SUM(P11:P13)</f>
        <v>57711</v>
      </c>
    </row>
    <row r="20" spans="4:16" ht="12.75">
      <c r="D20" s="3"/>
      <c r="E20" s="1"/>
      <c r="F20" s="3"/>
      <c r="G20" s="3"/>
      <c r="H20" s="3"/>
      <c r="I20" s="3"/>
      <c r="J20" s="1"/>
      <c r="K20" s="3"/>
      <c r="L20" s="1"/>
      <c r="M20" s="1"/>
      <c r="N20" s="3"/>
      <c r="O20" s="1"/>
      <c r="P20" s="3"/>
    </row>
    <row r="30" ht="12.75">
      <c r="D30" s="5"/>
    </row>
    <row r="36" ht="13.5" thickBot="1"/>
    <row r="37" spans="2:8" ht="13.5" thickBot="1">
      <c r="B37" s="70" t="s">
        <v>45</v>
      </c>
      <c r="C37" s="71"/>
      <c r="D37" s="71"/>
      <c r="E37" s="71"/>
      <c r="F37" s="71"/>
      <c r="G37" s="71"/>
      <c r="H37" s="72"/>
    </row>
    <row r="38" spans="2:8" ht="12.75">
      <c r="B38" s="59" t="s">
        <v>6</v>
      </c>
      <c r="C38" s="73" t="s">
        <v>39</v>
      </c>
      <c r="D38" s="74"/>
      <c r="E38" s="74"/>
      <c r="F38" s="74"/>
      <c r="G38" s="74"/>
      <c r="H38" s="75"/>
    </row>
    <row r="39" spans="2:8" ht="12.75">
      <c r="B39" s="60" t="s">
        <v>13</v>
      </c>
      <c r="C39" s="64" t="s">
        <v>40</v>
      </c>
      <c r="D39" s="65"/>
      <c r="E39" s="65"/>
      <c r="F39" s="65"/>
      <c r="G39" s="65"/>
      <c r="H39" s="66"/>
    </row>
    <row r="40" spans="2:8" ht="12.75">
      <c r="B40" s="60" t="s">
        <v>9</v>
      </c>
      <c r="C40" s="64" t="s">
        <v>41</v>
      </c>
      <c r="D40" s="65"/>
      <c r="E40" s="65"/>
      <c r="F40" s="65"/>
      <c r="G40" s="65"/>
      <c r="H40" s="66"/>
    </row>
    <row r="41" spans="1:8" ht="12.75">
      <c r="A41" s="40"/>
      <c r="B41" s="60" t="s">
        <v>15</v>
      </c>
      <c r="C41" s="64" t="s">
        <v>42</v>
      </c>
      <c r="D41" s="65"/>
      <c r="E41" s="65"/>
      <c r="F41" s="65"/>
      <c r="G41" s="65"/>
      <c r="H41" s="66"/>
    </row>
    <row r="42" spans="1:8" ht="12.75">
      <c r="A42" s="40"/>
      <c r="B42" s="60" t="s">
        <v>21</v>
      </c>
      <c r="C42" s="64" t="s">
        <v>43</v>
      </c>
      <c r="D42" s="65"/>
      <c r="E42" s="65"/>
      <c r="F42" s="65"/>
      <c r="G42" s="65"/>
      <c r="H42" s="66"/>
    </row>
    <row r="43" spans="1:8" ht="13.5" thickBot="1">
      <c r="A43" s="40"/>
      <c r="B43" s="61" t="s">
        <v>30</v>
      </c>
      <c r="C43" s="67" t="s">
        <v>47</v>
      </c>
      <c r="D43" s="68"/>
      <c r="E43" s="68"/>
      <c r="F43" s="68"/>
      <c r="G43" s="68"/>
      <c r="H43" s="69"/>
    </row>
    <row r="44" spans="1:6" ht="12.75">
      <c r="A44" s="40"/>
      <c r="B44" s="40"/>
      <c r="C44" s="40"/>
      <c r="E44" s="40"/>
      <c r="F44" s="41"/>
    </row>
    <row r="45" spans="1:6" ht="12.75">
      <c r="A45" s="40"/>
      <c r="B45" s="40"/>
      <c r="C45" s="40"/>
      <c r="E45" s="40"/>
      <c r="F45" s="41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D49" s="41"/>
      <c r="E49" s="40"/>
      <c r="F49" s="41"/>
    </row>
    <row r="50" spans="1:6" ht="12.75">
      <c r="A50" s="40"/>
      <c r="B50" s="40"/>
      <c r="C50" s="40"/>
      <c r="D50" s="41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</sheetData>
  <mergeCells count="15">
    <mergeCell ref="C41:H41"/>
    <mergeCell ref="C42:H42"/>
    <mergeCell ref="C43:H43"/>
    <mergeCell ref="B37:H37"/>
    <mergeCell ref="C38:H38"/>
    <mergeCell ref="C39:H39"/>
    <mergeCell ref="C40:H40"/>
    <mergeCell ref="B7:F7"/>
    <mergeCell ref="G7:K7"/>
    <mergeCell ref="L7:P7"/>
    <mergeCell ref="A5:S5"/>
    <mergeCell ref="A1:S1"/>
    <mergeCell ref="A2:S2"/>
    <mergeCell ref="A3:S3"/>
    <mergeCell ref="A4:S4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K39" sqref="K39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2.75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2.75">
      <c r="A3" s="82" t="s">
        <v>23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5" customHeight="1">
      <c r="A4" s="83" t="s">
        <v>49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5.75" customHeight="1">
      <c r="A5" s="82" t="s">
        <v>16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76" t="s">
        <v>44</v>
      </c>
      <c r="C7" s="77"/>
      <c r="D7" s="77"/>
      <c r="E7" s="77"/>
      <c r="F7" s="78"/>
      <c r="G7" s="76" t="s">
        <v>1</v>
      </c>
      <c r="H7" s="77"/>
      <c r="I7" s="77"/>
      <c r="J7" s="77"/>
      <c r="K7" s="78"/>
      <c r="L7" s="79" t="s">
        <v>12</v>
      </c>
      <c r="M7" s="80"/>
      <c r="N7" s="80"/>
      <c r="O7" s="80"/>
      <c r="P7" s="81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40909</v>
      </c>
      <c r="G10" s="15"/>
      <c r="H10" s="15"/>
      <c r="I10" s="16"/>
      <c r="J10" s="22" t="s">
        <v>31</v>
      </c>
      <c r="K10" s="33">
        <f>F10</f>
        <v>40909</v>
      </c>
      <c r="L10" s="13"/>
      <c r="M10" s="13"/>
      <c r="N10" s="16"/>
      <c r="O10" s="22" t="s">
        <v>31</v>
      </c>
      <c r="P10" s="33">
        <f>F10</f>
        <v>40909</v>
      </c>
    </row>
    <row r="11" spans="2:16" ht="12.75">
      <c r="B11" s="7" t="s">
        <v>6</v>
      </c>
      <c r="C11" s="30">
        <v>1</v>
      </c>
      <c r="D11" s="17">
        <v>200</v>
      </c>
      <c r="E11" s="18">
        <f aca="true" t="shared" si="0" ref="E11:E16">D11/$D$17</f>
        <v>0.017389792191983305</v>
      </c>
      <c r="F11" s="17">
        <f>D11+aprile!F11</f>
        <v>2068</v>
      </c>
      <c r="G11" s="48" t="s">
        <v>6</v>
      </c>
      <c r="H11" s="30">
        <v>0</v>
      </c>
      <c r="I11" s="17">
        <v>0</v>
      </c>
      <c r="J11" s="18">
        <f>I11/$I$17</f>
        <v>0</v>
      </c>
      <c r="K11" s="17">
        <f>I11+aprile!K11</f>
        <v>4867</v>
      </c>
      <c r="L11" s="38">
        <v>908</v>
      </c>
      <c r="M11" s="30">
        <v>0</v>
      </c>
      <c r="N11" s="17">
        <v>0</v>
      </c>
      <c r="O11" s="18">
        <f>N11/$N$17</f>
        <v>0</v>
      </c>
      <c r="P11" s="17">
        <f>N11+aprile!P11</f>
        <v>1372</v>
      </c>
    </row>
    <row r="12" spans="2:16" ht="12.75">
      <c r="B12" s="10" t="s">
        <v>13</v>
      </c>
      <c r="C12" s="31">
        <v>2</v>
      </c>
      <c r="D12" s="20">
        <v>4225</v>
      </c>
      <c r="E12" s="21">
        <f t="shared" si="0"/>
        <v>0.36735936005564734</v>
      </c>
      <c r="F12" s="20">
        <f>D12+aprile!F12</f>
        <v>9986</v>
      </c>
      <c r="G12" s="12" t="s">
        <v>7</v>
      </c>
      <c r="H12" s="31">
        <v>0</v>
      </c>
      <c r="I12" s="20">
        <v>0</v>
      </c>
      <c r="J12" s="21">
        <f>I12/$I$17</f>
        <v>0</v>
      </c>
      <c r="K12" s="20">
        <f>I12+aprile!K12</f>
        <v>6775</v>
      </c>
      <c r="L12" s="39">
        <v>198</v>
      </c>
      <c r="M12" s="31">
        <v>0</v>
      </c>
      <c r="N12" s="20">
        <v>0</v>
      </c>
      <c r="O12" s="21">
        <f>N12/$N$17</f>
        <v>0</v>
      </c>
      <c r="P12" s="20">
        <f>N12+aprile!P12</f>
        <v>0</v>
      </c>
    </row>
    <row r="13" spans="2:16" ht="12.75">
      <c r="B13" s="10" t="s">
        <v>9</v>
      </c>
      <c r="C13" s="31">
        <v>5</v>
      </c>
      <c r="D13" s="20">
        <v>6652</v>
      </c>
      <c r="E13" s="21">
        <f t="shared" si="0"/>
        <v>0.5783844883053647</v>
      </c>
      <c r="F13" s="20">
        <f>D13+aprile!F13</f>
        <v>42546</v>
      </c>
      <c r="G13" s="12" t="s">
        <v>8</v>
      </c>
      <c r="H13" s="31">
        <v>7</v>
      </c>
      <c r="I13" s="20">
        <v>6629</v>
      </c>
      <c r="J13" s="21">
        <f>I13/$I$17</f>
        <v>0.5763846622032867</v>
      </c>
      <c r="K13" s="20">
        <f>I13+aprile!K13</f>
        <v>42593</v>
      </c>
      <c r="L13" s="9" t="s">
        <v>32</v>
      </c>
      <c r="M13" s="31">
        <v>10</v>
      </c>
      <c r="N13" s="20">
        <v>11501</v>
      </c>
      <c r="O13" s="21">
        <f>N13/$N$17</f>
        <v>1</v>
      </c>
      <c r="P13" s="20">
        <f>N13+aprile!P13</f>
        <v>67840</v>
      </c>
    </row>
    <row r="14" spans="2:16" ht="12.75">
      <c r="B14" s="10" t="s">
        <v>15</v>
      </c>
      <c r="C14" s="31">
        <v>0</v>
      </c>
      <c r="D14" s="20">
        <v>0</v>
      </c>
      <c r="E14" s="21">
        <f t="shared" si="0"/>
        <v>0</v>
      </c>
      <c r="F14" s="20">
        <f>D14+aprile!F14</f>
        <v>0</v>
      </c>
      <c r="G14" s="12" t="s">
        <v>10</v>
      </c>
      <c r="H14" s="34">
        <v>3</v>
      </c>
      <c r="I14" s="20">
        <v>4872</v>
      </c>
      <c r="J14" s="21">
        <f>I14/$I$17</f>
        <v>0.42361533779671334</v>
      </c>
      <c r="K14" s="20">
        <f>I14+aprile!K14</f>
        <v>14977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2</v>
      </c>
      <c r="D15" s="20">
        <v>424</v>
      </c>
      <c r="E15" s="21">
        <f t="shared" si="0"/>
        <v>0.03686635944700461</v>
      </c>
      <c r="F15" s="20">
        <f>D15+aprile!F15</f>
        <v>14114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3.5" thickBot="1">
      <c r="B16" s="10" t="s">
        <v>30</v>
      </c>
      <c r="C16" s="31">
        <v>0</v>
      </c>
      <c r="D16" s="20">
        <v>0</v>
      </c>
      <c r="E16" s="58">
        <f t="shared" si="0"/>
        <v>0</v>
      </c>
      <c r="F16" s="15">
        <f>D16+aprile!F16</f>
        <v>498</v>
      </c>
      <c r="G16" s="35"/>
      <c r="H16" s="34"/>
      <c r="I16" s="29"/>
      <c r="J16" s="21"/>
      <c r="K16" s="15"/>
      <c r="L16" s="37"/>
      <c r="M16" s="31"/>
      <c r="N16" s="20"/>
      <c r="O16" s="32"/>
      <c r="P16" s="15"/>
    </row>
    <row r="17" spans="2:16" ht="13.5" thickBot="1">
      <c r="B17" s="42" t="s">
        <v>3</v>
      </c>
      <c r="C17" s="42">
        <f>SUM(C11:C16)</f>
        <v>10</v>
      </c>
      <c r="D17" s="43">
        <f>SUM(D11:D16)</f>
        <v>11501</v>
      </c>
      <c r="E17" s="55">
        <f>SUM(E11:E16)</f>
        <v>0.9999999999999999</v>
      </c>
      <c r="F17" s="56">
        <f>SUM(F11:F16)</f>
        <v>69212</v>
      </c>
      <c r="G17" s="42" t="s">
        <v>3</v>
      </c>
      <c r="H17" s="43">
        <f>SUM(H11:H14)</f>
        <v>10</v>
      </c>
      <c r="I17" s="43">
        <f>SUM(I11:I14)</f>
        <v>11501</v>
      </c>
      <c r="J17" s="51">
        <f>SUM(J11:J14)</f>
        <v>1</v>
      </c>
      <c r="K17" s="43">
        <f>SUM(K11:K14)</f>
        <v>69212</v>
      </c>
      <c r="L17" s="42" t="s">
        <v>3</v>
      </c>
      <c r="M17" s="42">
        <f>SUM(M10:M15)</f>
        <v>10</v>
      </c>
      <c r="N17" s="43">
        <f>SUM(N11:N13)</f>
        <v>11501</v>
      </c>
      <c r="O17" s="51">
        <f>SUM(O11:O13)</f>
        <v>1</v>
      </c>
      <c r="P17" s="43">
        <f>SUM(P11:P13)</f>
        <v>69212</v>
      </c>
    </row>
    <row r="20" spans="4:16" ht="12.75">
      <c r="D20" s="3"/>
      <c r="E20" s="1"/>
      <c r="F20" s="3"/>
      <c r="G20" s="3"/>
      <c r="H20" s="3"/>
      <c r="I20" s="3"/>
      <c r="J20" s="1"/>
      <c r="K20" s="3"/>
      <c r="L20" s="1"/>
      <c r="M20" s="1"/>
      <c r="N20" s="3"/>
      <c r="O20" s="1"/>
      <c r="P20" s="3"/>
    </row>
    <row r="30" ht="12.75">
      <c r="D30" s="5"/>
    </row>
    <row r="36" ht="13.5" thickBot="1"/>
    <row r="37" spans="2:8" ht="13.5" thickBot="1">
      <c r="B37" s="70" t="s">
        <v>45</v>
      </c>
      <c r="C37" s="71"/>
      <c r="D37" s="71"/>
      <c r="E37" s="71"/>
      <c r="F37" s="71"/>
      <c r="G37" s="71"/>
      <c r="H37" s="72"/>
    </row>
    <row r="38" spans="2:8" ht="12.75">
      <c r="B38" s="59" t="s">
        <v>6</v>
      </c>
      <c r="C38" s="73" t="s">
        <v>39</v>
      </c>
      <c r="D38" s="74"/>
      <c r="E38" s="74"/>
      <c r="F38" s="74"/>
      <c r="G38" s="74"/>
      <c r="H38" s="75"/>
    </row>
    <row r="39" spans="2:8" ht="12.75">
      <c r="B39" s="60" t="s">
        <v>13</v>
      </c>
      <c r="C39" s="64" t="s">
        <v>40</v>
      </c>
      <c r="D39" s="65"/>
      <c r="E39" s="65"/>
      <c r="F39" s="65"/>
      <c r="G39" s="65"/>
      <c r="H39" s="66"/>
    </row>
    <row r="40" spans="2:8" ht="12.75">
      <c r="B40" s="60" t="s">
        <v>9</v>
      </c>
      <c r="C40" s="64" t="s">
        <v>41</v>
      </c>
      <c r="D40" s="65"/>
      <c r="E40" s="65"/>
      <c r="F40" s="65"/>
      <c r="G40" s="65"/>
      <c r="H40" s="66"/>
    </row>
    <row r="41" spans="1:8" ht="12.75">
      <c r="A41" s="40"/>
      <c r="B41" s="60" t="s">
        <v>15</v>
      </c>
      <c r="C41" s="64" t="s">
        <v>42</v>
      </c>
      <c r="D41" s="65"/>
      <c r="E41" s="65"/>
      <c r="F41" s="65"/>
      <c r="G41" s="65"/>
      <c r="H41" s="66"/>
    </row>
    <row r="42" spans="1:8" ht="12.75">
      <c r="A42" s="40"/>
      <c r="B42" s="60" t="s">
        <v>21</v>
      </c>
      <c r="C42" s="64" t="s">
        <v>43</v>
      </c>
      <c r="D42" s="65"/>
      <c r="E42" s="65"/>
      <c r="F42" s="65"/>
      <c r="G42" s="65"/>
      <c r="H42" s="66"/>
    </row>
    <row r="43" spans="1:8" ht="13.5" thickBot="1">
      <c r="A43" s="40"/>
      <c r="B43" s="61" t="s">
        <v>30</v>
      </c>
      <c r="C43" s="67" t="s">
        <v>47</v>
      </c>
      <c r="D43" s="68"/>
      <c r="E43" s="68"/>
      <c r="F43" s="68"/>
      <c r="G43" s="68"/>
      <c r="H43" s="69"/>
    </row>
    <row r="44" spans="1:6" ht="12.75">
      <c r="A44" s="40"/>
      <c r="B44" s="40"/>
      <c r="C44" s="40"/>
      <c r="E44" s="40"/>
      <c r="F44" s="41"/>
    </row>
    <row r="45" spans="1:6" ht="12.75">
      <c r="A45" s="40"/>
      <c r="B45" s="40"/>
      <c r="C45" s="40"/>
      <c r="E45" s="40"/>
      <c r="F45" s="41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D49" s="41"/>
      <c r="E49" s="40"/>
      <c r="F49" s="41"/>
    </row>
    <row r="50" spans="1:6" ht="12.75">
      <c r="A50" s="40"/>
      <c r="B50" s="40"/>
      <c r="C50" s="40"/>
      <c r="D50" s="41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</sheetData>
  <mergeCells count="15">
    <mergeCell ref="A1:S1"/>
    <mergeCell ref="A2:S2"/>
    <mergeCell ref="A3:S3"/>
    <mergeCell ref="A4:S4"/>
    <mergeCell ref="B7:F7"/>
    <mergeCell ref="G7:K7"/>
    <mergeCell ref="L7:P7"/>
    <mergeCell ref="A5:S5"/>
    <mergeCell ref="C41:H41"/>
    <mergeCell ref="C42:H42"/>
    <mergeCell ref="C43:H43"/>
    <mergeCell ref="B37:H37"/>
    <mergeCell ref="C38:H38"/>
    <mergeCell ref="C39:H39"/>
    <mergeCell ref="C40:H40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K37" sqref="K37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2.75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2.75">
      <c r="A3" s="82" t="s">
        <v>23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5" customHeight="1">
      <c r="A4" s="83" t="s">
        <v>50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5.75" customHeight="1">
      <c r="A5" s="82" t="s">
        <v>16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76" t="s">
        <v>44</v>
      </c>
      <c r="C7" s="77"/>
      <c r="D7" s="77"/>
      <c r="E7" s="77"/>
      <c r="F7" s="78"/>
      <c r="G7" s="76" t="s">
        <v>1</v>
      </c>
      <c r="H7" s="77"/>
      <c r="I7" s="77"/>
      <c r="J7" s="77"/>
      <c r="K7" s="78"/>
      <c r="L7" s="79" t="s">
        <v>12</v>
      </c>
      <c r="M7" s="80"/>
      <c r="N7" s="80"/>
      <c r="O7" s="80"/>
      <c r="P7" s="81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40909</v>
      </c>
      <c r="G10" s="15"/>
      <c r="H10" s="15"/>
      <c r="I10" s="16"/>
      <c r="J10" s="22" t="s">
        <v>31</v>
      </c>
      <c r="K10" s="33">
        <f>F10</f>
        <v>40909</v>
      </c>
      <c r="L10" s="13"/>
      <c r="M10" s="13"/>
      <c r="N10" s="16"/>
      <c r="O10" s="22" t="s">
        <v>31</v>
      </c>
      <c r="P10" s="33">
        <f>F10</f>
        <v>40909</v>
      </c>
    </row>
    <row r="11" spans="2:16" ht="12.75">
      <c r="B11" s="7" t="s">
        <v>6</v>
      </c>
      <c r="C11" s="30">
        <v>2</v>
      </c>
      <c r="D11" s="17">
        <v>1471</v>
      </c>
      <c r="E11" s="18">
        <f aca="true" t="shared" si="0" ref="E11:E16">D11/$D$17</f>
        <v>0.24822814714816066</v>
      </c>
      <c r="F11" s="17">
        <f>D11+maggio!F11</f>
        <v>3539</v>
      </c>
      <c r="G11" s="48" t="s">
        <v>6</v>
      </c>
      <c r="H11" s="30">
        <v>0</v>
      </c>
      <c r="I11" s="17">
        <v>0</v>
      </c>
      <c r="J11" s="18">
        <f>I11/$I$17</f>
        <v>0</v>
      </c>
      <c r="K11" s="17">
        <f>I11+maggio!K11</f>
        <v>4867</v>
      </c>
      <c r="L11" s="38">
        <v>908</v>
      </c>
      <c r="M11" s="30">
        <v>0</v>
      </c>
      <c r="N11" s="17">
        <v>0</v>
      </c>
      <c r="O11" s="18">
        <f>N11/$N$17</f>
        <v>0</v>
      </c>
      <c r="P11" s="17">
        <f>N11+maggio!P11</f>
        <v>1372</v>
      </c>
    </row>
    <row r="12" spans="2:16" ht="12.75">
      <c r="B12" s="10" t="s">
        <v>13</v>
      </c>
      <c r="C12" s="31">
        <v>2</v>
      </c>
      <c r="D12" s="20">
        <v>1893</v>
      </c>
      <c r="E12" s="21">
        <f t="shared" si="0"/>
        <v>0.31943975700303745</v>
      </c>
      <c r="F12" s="20">
        <f>D12+maggio!F12</f>
        <v>11879</v>
      </c>
      <c r="G12" s="12" t="s">
        <v>7</v>
      </c>
      <c r="H12" s="31">
        <v>3</v>
      </c>
      <c r="I12" s="20">
        <v>2893</v>
      </c>
      <c r="J12" s="21">
        <f>I12/$I$17</f>
        <v>0.4881876476544043</v>
      </c>
      <c r="K12" s="20">
        <f>I12+maggio!K12</f>
        <v>9668</v>
      </c>
      <c r="L12" s="39">
        <v>198</v>
      </c>
      <c r="M12" s="31">
        <v>0</v>
      </c>
      <c r="N12" s="20">
        <v>0</v>
      </c>
      <c r="O12" s="21">
        <f>N12/$N$17</f>
        <v>0</v>
      </c>
      <c r="P12" s="20">
        <f>N12+maggio!P12</f>
        <v>0</v>
      </c>
    </row>
    <row r="13" spans="2:16" ht="12.75">
      <c r="B13" s="10" t="s">
        <v>9</v>
      </c>
      <c r="C13" s="31">
        <v>4</v>
      </c>
      <c r="D13" s="20">
        <v>1791</v>
      </c>
      <c r="E13" s="21">
        <f t="shared" si="0"/>
        <v>0.30222747215659806</v>
      </c>
      <c r="F13" s="20">
        <f>D13+maggio!F13</f>
        <v>44337</v>
      </c>
      <c r="G13" s="12" t="s">
        <v>8</v>
      </c>
      <c r="H13" s="31">
        <v>5</v>
      </c>
      <c r="I13" s="20">
        <v>2262</v>
      </c>
      <c r="J13" s="21">
        <f>I13/$I$17</f>
        <v>0.3817077286533918</v>
      </c>
      <c r="K13" s="20">
        <f>I13+maggio!K13</f>
        <v>44855</v>
      </c>
      <c r="L13" s="9" t="s">
        <v>32</v>
      </c>
      <c r="M13" s="31">
        <v>9</v>
      </c>
      <c r="N13" s="20">
        <v>5926</v>
      </c>
      <c r="O13" s="21">
        <f>N13/$N$17</f>
        <v>1</v>
      </c>
      <c r="P13" s="20">
        <f>N13+maggio!P13</f>
        <v>73766</v>
      </c>
    </row>
    <row r="14" spans="2:16" ht="12.75">
      <c r="B14" s="10" t="s">
        <v>15</v>
      </c>
      <c r="C14" s="31">
        <v>0</v>
      </c>
      <c r="D14" s="20">
        <v>0</v>
      </c>
      <c r="E14" s="21">
        <f t="shared" si="0"/>
        <v>0</v>
      </c>
      <c r="F14" s="20">
        <f>D14+maggio!F14</f>
        <v>0</v>
      </c>
      <c r="G14" s="12" t="s">
        <v>10</v>
      </c>
      <c r="H14" s="34">
        <v>1</v>
      </c>
      <c r="I14" s="20">
        <v>771</v>
      </c>
      <c r="J14" s="21">
        <f>I14/$I$17</f>
        <v>0.13010462369220385</v>
      </c>
      <c r="K14" s="20">
        <f>I14+maggio!K14</f>
        <v>15748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1</v>
      </c>
      <c r="D15" s="20">
        <v>771</v>
      </c>
      <c r="E15" s="21">
        <f t="shared" si="0"/>
        <v>0.13010462369220385</v>
      </c>
      <c r="F15" s="20">
        <f>D15+maggio!F15</f>
        <v>14885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3.5" thickBot="1">
      <c r="B16" s="10" t="s">
        <v>30</v>
      </c>
      <c r="C16" s="31">
        <v>0</v>
      </c>
      <c r="D16" s="20">
        <v>0</v>
      </c>
      <c r="E16" s="58">
        <f t="shared" si="0"/>
        <v>0</v>
      </c>
      <c r="F16" s="15">
        <f>D16+maggio!F16</f>
        <v>498</v>
      </c>
      <c r="G16" s="35"/>
      <c r="H16" s="34"/>
      <c r="I16" s="29"/>
      <c r="J16" s="21"/>
      <c r="K16" s="15"/>
      <c r="L16" s="37"/>
      <c r="M16" s="31"/>
      <c r="N16" s="20"/>
      <c r="O16" s="32"/>
      <c r="P16" s="15"/>
    </row>
    <row r="17" spans="2:16" ht="13.5" thickBot="1">
      <c r="B17" s="42" t="s">
        <v>3</v>
      </c>
      <c r="C17" s="42">
        <f>SUM(C11:C16)</f>
        <v>9</v>
      </c>
      <c r="D17" s="43">
        <f>SUM(D11:D16)</f>
        <v>5926</v>
      </c>
      <c r="E17" s="55">
        <f>SUM(E11:E16)</f>
        <v>1</v>
      </c>
      <c r="F17" s="56">
        <f>SUM(F11:F16)</f>
        <v>75138</v>
      </c>
      <c r="G17" s="42" t="s">
        <v>3</v>
      </c>
      <c r="H17" s="43">
        <f>SUM(H11:H14)</f>
        <v>9</v>
      </c>
      <c r="I17" s="43">
        <f>SUM(I11:I14)</f>
        <v>5926</v>
      </c>
      <c r="J17" s="51">
        <f>SUM(J11:J14)</f>
        <v>1</v>
      </c>
      <c r="K17" s="43">
        <f>SUM(K11:K14)</f>
        <v>75138</v>
      </c>
      <c r="L17" s="42" t="s">
        <v>3</v>
      </c>
      <c r="M17" s="42">
        <f>SUM(M10:M15)</f>
        <v>9</v>
      </c>
      <c r="N17" s="43">
        <f>SUM(N11:N13)</f>
        <v>5926</v>
      </c>
      <c r="O17" s="51">
        <f>SUM(O11:O13)</f>
        <v>1</v>
      </c>
      <c r="P17" s="43">
        <f>SUM(P11:P13)</f>
        <v>75138</v>
      </c>
    </row>
    <row r="20" spans="4:16" ht="12.75">
      <c r="D20" s="3"/>
      <c r="E20" s="1"/>
      <c r="F20" s="3"/>
      <c r="G20" s="3"/>
      <c r="H20" s="3"/>
      <c r="I20" s="3"/>
      <c r="J20" s="1"/>
      <c r="K20" s="3"/>
      <c r="L20" s="1"/>
      <c r="M20" s="1"/>
      <c r="N20" s="3"/>
      <c r="O20" s="1"/>
      <c r="P20" s="3"/>
    </row>
    <row r="30" ht="12.75">
      <c r="D30" s="5"/>
    </row>
    <row r="36" ht="13.5" thickBot="1"/>
    <row r="37" spans="2:8" ht="13.5" thickBot="1">
      <c r="B37" s="70" t="s">
        <v>45</v>
      </c>
      <c r="C37" s="71"/>
      <c r="D37" s="71"/>
      <c r="E37" s="71"/>
      <c r="F37" s="71"/>
      <c r="G37" s="71"/>
      <c r="H37" s="72"/>
    </row>
    <row r="38" spans="2:8" ht="12.75">
      <c r="B38" s="59" t="s">
        <v>6</v>
      </c>
      <c r="C38" s="73" t="s">
        <v>39</v>
      </c>
      <c r="D38" s="74"/>
      <c r="E38" s="74"/>
      <c r="F38" s="74"/>
      <c r="G38" s="74"/>
      <c r="H38" s="75"/>
    </row>
    <row r="39" spans="2:8" ht="12.75">
      <c r="B39" s="60" t="s">
        <v>13</v>
      </c>
      <c r="C39" s="64" t="s">
        <v>40</v>
      </c>
      <c r="D39" s="65"/>
      <c r="E39" s="65"/>
      <c r="F39" s="65"/>
      <c r="G39" s="65"/>
      <c r="H39" s="66"/>
    </row>
    <row r="40" spans="2:8" ht="12.75">
      <c r="B40" s="60" t="s">
        <v>9</v>
      </c>
      <c r="C40" s="64" t="s">
        <v>41</v>
      </c>
      <c r="D40" s="65"/>
      <c r="E40" s="65"/>
      <c r="F40" s="65"/>
      <c r="G40" s="65"/>
      <c r="H40" s="66"/>
    </row>
    <row r="41" spans="1:8" ht="12.75">
      <c r="A41" s="40"/>
      <c r="B41" s="60" t="s">
        <v>15</v>
      </c>
      <c r="C41" s="64" t="s">
        <v>42</v>
      </c>
      <c r="D41" s="65"/>
      <c r="E41" s="65"/>
      <c r="F41" s="65"/>
      <c r="G41" s="65"/>
      <c r="H41" s="66"/>
    </row>
    <row r="42" spans="1:8" ht="12.75">
      <c r="A42" s="40"/>
      <c r="B42" s="60" t="s">
        <v>21</v>
      </c>
      <c r="C42" s="64" t="s">
        <v>43</v>
      </c>
      <c r="D42" s="65"/>
      <c r="E42" s="65"/>
      <c r="F42" s="65"/>
      <c r="G42" s="65"/>
      <c r="H42" s="66"/>
    </row>
    <row r="43" spans="1:8" ht="13.5" thickBot="1">
      <c r="A43" s="40"/>
      <c r="B43" s="61" t="s">
        <v>30</v>
      </c>
      <c r="C43" s="67" t="s">
        <v>47</v>
      </c>
      <c r="D43" s="68"/>
      <c r="E43" s="68"/>
      <c r="F43" s="68"/>
      <c r="G43" s="68"/>
      <c r="H43" s="69"/>
    </row>
    <row r="44" spans="1:6" ht="12.75">
      <c r="A44" s="40"/>
      <c r="B44" s="40"/>
      <c r="C44" s="40"/>
      <c r="E44" s="40"/>
      <c r="F44" s="41"/>
    </row>
    <row r="45" spans="1:6" ht="12.75">
      <c r="A45" s="40"/>
      <c r="B45" s="40"/>
      <c r="C45" s="40"/>
      <c r="E45" s="40"/>
      <c r="F45" s="41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D49" s="41"/>
      <c r="E49" s="40"/>
      <c r="F49" s="41"/>
    </row>
    <row r="50" spans="1:6" ht="12.75">
      <c r="A50" s="40"/>
      <c r="B50" s="40"/>
      <c r="C50" s="40"/>
      <c r="D50" s="41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</sheetData>
  <mergeCells count="15">
    <mergeCell ref="C41:H41"/>
    <mergeCell ref="C42:H42"/>
    <mergeCell ref="C43:H43"/>
    <mergeCell ref="B37:H37"/>
    <mergeCell ref="C38:H38"/>
    <mergeCell ref="C39:H39"/>
    <mergeCell ref="C40:H40"/>
    <mergeCell ref="B7:F7"/>
    <mergeCell ref="G7:K7"/>
    <mergeCell ref="L7:P7"/>
    <mergeCell ref="A5:S5"/>
    <mergeCell ref="A1:S1"/>
    <mergeCell ref="A2:S2"/>
    <mergeCell ref="A3:S3"/>
    <mergeCell ref="A4:S4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J39" sqref="J39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2.75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2.75">
      <c r="A3" s="82" t="s">
        <v>23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5" customHeight="1">
      <c r="A4" s="83" t="s">
        <v>51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5.75" customHeight="1">
      <c r="A5" s="82" t="s">
        <v>16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76" t="s">
        <v>44</v>
      </c>
      <c r="C7" s="77"/>
      <c r="D7" s="77"/>
      <c r="E7" s="77"/>
      <c r="F7" s="78"/>
      <c r="G7" s="76" t="s">
        <v>1</v>
      </c>
      <c r="H7" s="77"/>
      <c r="I7" s="77"/>
      <c r="J7" s="77"/>
      <c r="K7" s="78"/>
      <c r="L7" s="79" t="s">
        <v>12</v>
      </c>
      <c r="M7" s="80"/>
      <c r="N7" s="80"/>
      <c r="O7" s="80"/>
      <c r="P7" s="81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40909</v>
      </c>
      <c r="G10" s="15"/>
      <c r="H10" s="15"/>
      <c r="I10" s="16"/>
      <c r="J10" s="22" t="s">
        <v>31</v>
      </c>
      <c r="K10" s="33">
        <f>F10</f>
        <v>40909</v>
      </c>
      <c r="L10" s="13"/>
      <c r="M10" s="13"/>
      <c r="N10" s="16"/>
      <c r="O10" s="22" t="s">
        <v>31</v>
      </c>
      <c r="P10" s="33">
        <f>F10</f>
        <v>40909</v>
      </c>
    </row>
    <row r="11" spans="2:16" ht="12.75">
      <c r="B11" s="7" t="s">
        <v>6</v>
      </c>
      <c r="C11" s="30">
        <v>1</v>
      </c>
      <c r="D11" s="17">
        <v>158</v>
      </c>
      <c r="E11" s="18">
        <f aca="true" t="shared" si="0" ref="E11:E16">D11/$D$17</f>
        <v>0.008497364741314403</v>
      </c>
      <c r="F11" s="17">
        <f>D11+maggio2!F11</f>
        <v>3697</v>
      </c>
      <c r="G11" s="48" t="s">
        <v>6</v>
      </c>
      <c r="H11" s="30">
        <v>1</v>
      </c>
      <c r="I11" s="17">
        <v>900</v>
      </c>
      <c r="J11" s="18">
        <f>I11/$I$17</f>
        <v>0.0484027105517909</v>
      </c>
      <c r="K11" s="17">
        <f>I11+maggio2!K11</f>
        <v>5767</v>
      </c>
      <c r="L11" s="38">
        <v>908</v>
      </c>
      <c r="M11" s="30">
        <v>1</v>
      </c>
      <c r="N11" s="17">
        <v>260</v>
      </c>
      <c r="O11" s="18">
        <f>N11/$N$17</f>
        <v>0.01398300527051737</v>
      </c>
      <c r="P11" s="17">
        <f>N11+maggio2!P11</f>
        <v>1632</v>
      </c>
    </row>
    <row r="12" spans="2:16" ht="12.75">
      <c r="B12" s="10" t="s">
        <v>13</v>
      </c>
      <c r="C12" s="31">
        <v>4</v>
      </c>
      <c r="D12" s="20">
        <v>9307</v>
      </c>
      <c r="E12" s="21">
        <f t="shared" si="0"/>
        <v>0.5005378078950199</v>
      </c>
      <c r="F12" s="20">
        <f>D12+maggio2!F12</f>
        <v>21186</v>
      </c>
      <c r="G12" s="12" t="s">
        <v>7</v>
      </c>
      <c r="H12" s="31">
        <v>1</v>
      </c>
      <c r="I12" s="20">
        <v>260</v>
      </c>
      <c r="J12" s="21">
        <f>I12/$I$17</f>
        <v>0.01398300527051737</v>
      </c>
      <c r="K12" s="20">
        <f>I12+maggio2!K12</f>
        <v>9928</v>
      </c>
      <c r="L12" s="39">
        <v>198</v>
      </c>
      <c r="M12" s="31">
        <v>3</v>
      </c>
      <c r="N12" s="20">
        <v>996</v>
      </c>
      <c r="O12" s="21">
        <f>N12/$N$17</f>
        <v>0.05356566634398193</v>
      </c>
      <c r="P12" s="20">
        <f>N12+maggio2!P12</f>
        <v>996</v>
      </c>
    </row>
    <row r="13" spans="2:16" ht="12.75">
      <c r="B13" s="10" t="s">
        <v>9</v>
      </c>
      <c r="C13" s="31">
        <v>3</v>
      </c>
      <c r="D13" s="20">
        <v>1910</v>
      </c>
      <c r="E13" s="21">
        <f t="shared" si="0"/>
        <v>0.10272130794880069</v>
      </c>
      <c r="F13" s="20">
        <f>D13+maggio2!F13</f>
        <v>46247</v>
      </c>
      <c r="G13" s="12" t="s">
        <v>8</v>
      </c>
      <c r="H13" s="31">
        <v>14</v>
      </c>
      <c r="I13" s="20">
        <v>12284</v>
      </c>
      <c r="J13" s="21">
        <f>I13/$I$17</f>
        <v>0.6606432182424438</v>
      </c>
      <c r="K13" s="20">
        <f>I13+maggio2!K13</f>
        <v>57139</v>
      </c>
      <c r="L13" s="9" t="s">
        <v>32</v>
      </c>
      <c r="M13" s="31">
        <v>19</v>
      </c>
      <c r="N13" s="20">
        <v>17338</v>
      </c>
      <c r="O13" s="21">
        <f>N13/$N$17</f>
        <v>0.9324513283855007</v>
      </c>
      <c r="P13" s="20">
        <f>N13+maggio2!P13</f>
        <v>91104</v>
      </c>
    </row>
    <row r="14" spans="2:16" ht="12.75">
      <c r="B14" s="10" t="s">
        <v>15</v>
      </c>
      <c r="C14" s="31">
        <v>0</v>
      </c>
      <c r="D14" s="20">
        <v>0</v>
      </c>
      <c r="E14" s="21">
        <f t="shared" si="0"/>
        <v>0</v>
      </c>
      <c r="F14" s="20">
        <f>D14+maggio2!F14</f>
        <v>0</v>
      </c>
      <c r="G14" s="12" t="s">
        <v>10</v>
      </c>
      <c r="H14" s="34">
        <v>7</v>
      </c>
      <c r="I14" s="20">
        <v>5150</v>
      </c>
      <c r="J14" s="21">
        <f>I14/$I$17</f>
        <v>0.27697106593524795</v>
      </c>
      <c r="K14" s="20">
        <f>I14+maggio2!K14</f>
        <v>20898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13</v>
      </c>
      <c r="D15" s="20">
        <v>6428</v>
      </c>
      <c r="E15" s="21">
        <f t="shared" si="0"/>
        <v>0.345702914918791</v>
      </c>
      <c r="F15" s="20">
        <f>D15+maggio2!F15</f>
        <v>21313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3.5" thickBot="1">
      <c r="B16" s="10" t="s">
        <v>30</v>
      </c>
      <c r="C16" s="31">
        <v>2</v>
      </c>
      <c r="D16" s="20">
        <v>791</v>
      </c>
      <c r="E16" s="58">
        <f t="shared" si="0"/>
        <v>0.042540604496074004</v>
      </c>
      <c r="F16" s="15">
        <f>D16+maggio2!F16</f>
        <v>1289</v>
      </c>
      <c r="G16" s="35"/>
      <c r="H16" s="34"/>
      <c r="I16" s="29"/>
      <c r="J16" s="21"/>
      <c r="K16" s="15"/>
      <c r="L16" s="37"/>
      <c r="M16" s="31"/>
      <c r="N16" s="20"/>
      <c r="O16" s="32"/>
      <c r="P16" s="15"/>
    </row>
    <row r="17" spans="2:16" ht="13.5" thickBot="1">
      <c r="B17" s="42" t="s">
        <v>3</v>
      </c>
      <c r="C17" s="42">
        <f>SUM(C11:C16)</f>
        <v>23</v>
      </c>
      <c r="D17" s="43">
        <f>SUM(D11:D16)</f>
        <v>18594</v>
      </c>
      <c r="E17" s="55">
        <f>SUM(E11:E16)</f>
        <v>1</v>
      </c>
      <c r="F17" s="56">
        <f>SUM(F11:F16)</f>
        <v>93732</v>
      </c>
      <c r="G17" s="42" t="s">
        <v>3</v>
      </c>
      <c r="H17" s="43">
        <f>SUM(H11:H14)</f>
        <v>23</v>
      </c>
      <c r="I17" s="43">
        <f>SUM(I11:I14)</f>
        <v>18594</v>
      </c>
      <c r="J17" s="51">
        <f>SUM(J11:J14)</f>
        <v>1</v>
      </c>
      <c r="K17" s="43">
        <f>SUM(K11:K14)</f>
        <v>93732</v>
      </c>
      <c r="L17" s="42" t="s">
        <v>3</v>
      </c>
      <c r="M17" s="42">
        <f>SUM(M10:M15)</f>
        <v>23</v>
      </c>
      <c r="N17" s="43">
        <f>SUM(N11:N13)</f>
        <v>18594</v>
      </c>
      <c r="O17" s="51">
        <f>SUM(O11:O13)</f>
        <v>1</v>
      </c>
      <c r="P17" s="43">
        <f>SUM(P11:P13)</f>
        <v>93732</v>
      </c>
    </row>
    <row r="20" spans="4:16" ht="12.75">
      <c r="D20" s="3"/>
      <c r="E20" s="1"/>
      <c r="F20" s="3"/>
      <c r="G20" s="3"/>
      <c r="H20" s="3"/>
      <c r="I20" s="3"/>
      <c r="J20" s="1"/>
      <c r="K20" s="3"/>
      <c r="L20" s="1"/>
      <c r="M20" s="1"/>
      <c r="N20" s="3"/>
      <c r="O20" s="1"/>
      <c r="P20" s="3"/>
    </row>
    <row r="30" ht="12.75">
      <c r="D30" s="5"/>
    </row>
    <row r="36" ht="13.5" thickBot="1"/>
    <row r="37" spans="2:8" ht="13.5" thickBot="1">
      <c r="B37" s="70" t="s">
        <v>45</v>
      </c>
      <c r="C37" s="71"/>
      <c r="D37" s="71"/>
      <c r="E37" s="71"/>
      <c r="F37" s="71"/>
      <c r="G37" s="71"/>
      <c r="H37" s="72"/>
    </row>
    <row r="38" spans="2:8" ht="12.75">
      <c r="B38" s="59" t="s">
        <v>6</v>
      </c>
      <c r="C38" s="73" t="s">
        <v>39</v>
      </c>
      <c r="D38" s="74"/>
      <c r="E38" s="74"/>
      <c r="F38" s="74"/>
      <c r="G38" s="74"/>
      <c r="H38" s="75"/>
    </row>
    <row r="39" spans="2:8" ht="12.75">
      <c r="B39" s="60" t="s">
        <v>13</v>
      </c>
      <c r="C39" s="64" t="s">
        <v>40</v>
      </c>
      <c r="D39" s="65"/>
      <c r="E39" s="65"/>
      <c r="F39" s="65"/>
      <c r="G39" s="65"/>
      <c r="H39" s="66"/>
    </row>
    <row r="40" spans="2:8" ht="12.75">
      <c r="B40" s="60" t="s">
        <v>9</v>
      </c>
      <c r="C40" s="64" t="s">
        <v>41</v>
      </c>
      <c r="D40" s="65"/>
      <c r="E40" s="65"/>
      <c r="F40" s="65"/>
      <c r="G40" s="65"/>
      <c r="H40" s="66"/>
    </row>
    <row r="41" spans="1:8" ht="12.75">
      <c r="A41" s="40"/>
      <c r="B41" s="60" t="s">
        <v>15</v>
      </c>
      <c r="C41" s="64" t="s">
        <v>42</v>
      </c>
      <c r="D41" s="65"/>
      <c r="E41" s="65"/>
      <c r="F41" s="65"/>
      <c r="G41" s="65"/>
      <c r="H41" s="66"/>
    </row>
    <row r="42" spans="1:8" ht="12.75">
      <c r="A42" s="40"/>
      <c r="B42" s="60" t="s">
        <v>21</v>
      </c>
      <c r="C42" s="64" t="s">
        <v>43</v>
      </c>
      <c r="D42" s="65"/>
      <c r="E42" s="65"/>
      <c r="F42" s="65"/>
      <c r="G42" s="65"/>
      <c r="H42" s="66"/>
    </row>
    <row r="43" spans="1:8" ht="13.5" thickBot="1">
      <c r="A43" s="40"/>
      <c r="B43" s="61" t="s">
        <v>30</v>
      </c>
      <c r="C43" s="67" t="s">
        <v>47</v>
      </c>
      <c r="D43" s="68"/>
      <c r="E43" s="68"/>
      <c r="F43" s="68"/>
      <c r="G43" s="68"/>
      <c r="H43" s="69"/>
    </row>
    <row r="44" spans="1:6" ht="12.75">
      <c r="A44" s="40"/>
      <c r="B44" s="40"/>
      <c r="C44" s="40"/>
      <c r="E44" s="40"/>
      <c r="F44" s="41"/>
    </row>
    <row r="45" spans="1:6" ht="12.75">
      <c r="A45" s="40"/>
      <c r="B45" s="40"/>
      <c r="C45" s="40"/>
      <c r="E45" s="40"/>
      <c r="F45" s="41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D49" s="41"/>
      <c r="E49" s="40"/>
      <c r="F49" s="41"/>
    </row>
    <row r="50" spans="1:6" ht="12.75">
      <c r="A50" s="40"/>
      <c r="B50" s="40"/>
      <c r="C50" s="40"/>
      <c r="D50" s="41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</sheetData>
  <mergeCells count="15">
    <mergeCell ref="A1:S1"/>
    <mergeCell ref="A2:S2"/>
    <mergeCell ref="A3:S3"/>
    <mergeCell ref="A4:S4"/>
    <mergeCell ref="B7:F7"/>
    <mergeCell ref="G7:K7"/>
    <mergeCell ref="L7:P7"/>
    <mergeCell ref="A5:S5"/>
    <mergeCell ref="C41:H41"/>
    <mergeCell ref="C42:H42"/>
    <mergeCell ref="C43:H43"/>
    <mergeCell ref="B37:H37"/>
    <mergeCell ref="C38:H38"/>
    <mergeCell ref="C39:H39"/>
    <mergeCell ref="C40:H40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J38" sqref="J38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2.75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2.75">
      <c r="A3" s="82" t="s">
        <v>23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5" customHeight="1">
      <c r="A4" s="83" t="s">
        <v>52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5.75" customHeight="1">
      <c r="A5" s="82" t="s">
        <v>16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76" t="s">
        <v>44</v>
      </c>
      <c r="C7" s="77"/>
      <c r="D7" s="77"/>
      <c r="E7" s="77"/>
      <c r="F7" s="78"/>
      <c r="G7" s="76" t="s">
        <v>1</v>
      </c>
      <c r="H7" s="77"/>
      <c r="I7" s="77"/>
      <c r="J7" s="77"/>
      <c r="K7" s="78"/>
      <c r="L7" s="79" t="s">
        <v>12</v>
      </c>
      <c r="M7" s="80"/>
      <c r="N7" s="80"/>
      <c r="O7" s="80"/>
      <c r="P7" s="81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40909</v>
      </c>
      <c r="G10" s="15"/>
      <c r="H10" s="15"/>
      <c r="I10" s="16"/>
      <c r="J10" s="22" t="s">
        <v>31</v>
      </c>
      <c r="K10" s="33">
        <f>F10</f>
        <v>40909</v>
      </c>
      <c r="L10" s="13"/>
      <c r="M10" s="13"/>
      <c r="N10" s="16"/>
      <c r="O10" s="22" t="s">
        <v>31</v>
      </c>
      <c r="P10" s="33">
        <f>F10</f>
        <v>40909</v>
      </c>
    </row>
    <row r="11" spans="2:16" ht="12.75">
      <c r="B11" s="7" t="s">
        <v>6</v>
      </c>
      <c r="C11" s="30">
        <v>1</v>
      </c>
      <c r="D11" s="17">
        <v>320</v>
      </c>
      <c r="E11" s="18">
        <f aca="true" t="shared" si="0" ref="E11:E16">D11/$D$17</f>
        <v>0.022803392004560677</v>
      </c>
      <c r="F11" s="17">
        <f>D11+luglio!F11</f>
        <v>4017</v>
      </c>
      <c r="G11" s="48" t="s">
        <v>6</v>
      </c>
      <c r="H11" s="30">
        <v>0</v>
      </c>
      <c r="I11" s="17">
        <v>0</v>
      </c>
      <c r="J11" s="18">
        <f>I11/$I$17</f>
        <v>0</v>
      </c>
      <c r="K11" s="17">
        <f>I11+luglio!K11</f>
        <v>5767</v>
      </c>
      <c r="L11" s="38">
        <v>908</v>
      </c>
      <c r="M11" s="30">
        <v>1</v>
      </c>
      <c r="N11" s="17">
        <v>440</v>
      </c>
      <c r="O11" s="18">
        <f>N11/$N$17</f>
        <v>0.03135466400627093</v>
      </c>
      <c r="P11" s="17">
        <f>N11+luglio!P11</f>
        <v>2072</v>
      </c>
    </row>
    <row r="12" spans="2:16" ht="12.75">
      <c r="B12" s="10" t="s">
        <v>13</v>
      </c>
      <c r="C12" s="31">
        <v>2</v>
      </c>
      <c r="D12" s="20">
        <v>2140</v>
      </c>
      <c r="E12" s="21">
        <f t="shared" si="0"/>
        <v>0.15249768403049954</v>
      </c>
      <c r="F12" s="20">
        <f>D12+luglio!F12</f>
        <v>23326</v>
      </c>
      <c r="G12" s="12" t="s">
        <v>7</v>
      </c>
      <c r="H12" s="31">
        <v>1</v>
      </c>
      <c r="I12" s="20">
        <v>440</v>
      </c>
      <c r="J12" s="21">
        <f>I12/$I$17</f>
        <v>0.03135466400627093</v>
      </c>
      <c r="K12" s="20">
        <f>I12+luglio!K12</f>
        <v>10368</v>
      </c>
      <c r="L12" s="39">
        <v>198</v>
      </c>
      <c r="M12" s="31">
        <v>4</v>
      </c>
      <c r="N12" s="20">
        <v>7829</v>
      </c>
      <c r="O12" s="21">
        <f>N12/$N$17</f>
        <v>0.5578992375115799</v>
      </c>
      <c r="P12" s="20">
        <f>N12+luglio!P12</f>
        <v>8825</v>
      </c>
    </row>
    <row r="13" spans="2:16" ht="12.75">
      <c r="B13" s="10" t="s">
        <v>9</v>
      </c>
      <c r="C13" s="31">
        <v>4</v>
      </c>
      <c r="D13" s="20">
        <v>9684</v>
      </c>
      <c r="E13" s="21">
        <f t="shared" si="0"/>
        <v>0.6900876505380176</v>
      </c>
      <c r="F13" s="20">
        <f>D13+luglio!F13</f>
        <v>55931</v>
      </c>
      <c r="G13" s="12" t="s">
        <v>8</v>
      </c>
      <c r="H13" s="31">
        <v>6</v>
      </c>
      <c r="I13" s="20">
        <v>10600</v>
      </c>
      <c r="J13" s="21">
        <f>I13/$I$17</f>
        <v>0.7553623601510725</v>
      </c>
      <c r="K13" s="20">
        <f>I13+luglio!K13</f>
        <v>67739</v>
      </c>
      <c r="L13" s="9" t="s">
        <v>32</v>
      </c>
      <c r="M13" s="31">
        <v>5</v>
      </c>
      <c r="N13" s="20">
        <v>5764</v>
      </c>
      <c r="O13" s="21">
        <f>N13/$N$17</f>
        <v>0.4107460984821492</v>
      </c>
      <c r="P13" s="20">
        <f>N13+luglio!P13</f>
        <v>96868</v>
      </c>
    </row>
    <row r="14" spans="2:16" ht="12.75">
      <c r="B14" s="10" t="s">
        <v>15</v>
      </c>
      <c r="C14" s="31">
        <v>0</v>
      </c>
      <c r="D14" s="20">
        <v>0</v>
      </c>
      <c r="E14" s="21">
        <f t="shared" si="0"/>
        <v>0</v>
      </c>
      <c r="F14" s="20">
        <f>D14+luglio!F14</f>
        <v>0</v>
      </c>
      <c r="G14" s="12" t="s">
        <v>10</v>
      </c>
      <c r="H14" s="34">
        <v>3</v>
      </c>
      <c r="I14" s="20">
        <v>2993</v>
      </c>
      <c r="J14" s="21">
        <f>I14/$I$17</f>
        <v>0.2132829758426566</v>
      </c>
      <c r="K14" s="20">
        <f>I14+luglio!K14</f>
        <v>23891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2</v>
      </c>
      <c r="D15" s="20">
        <v>1009</v>
      </c>
      <c r="E15" s="21">
        <f t="shared" si="0"/>
        <v>0.07190194541438039</v>
      </c>
      <c r="F15" s="20">
        <f>D15+luglio!F15</f>
        <v>22322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3.5" thickBot="1">
      <c r="B16" s="10" t="s">
        <v>30</v>
      </c>
      <c r="C16" s="31">
        <v>1</v>
      </c>
      <c r="D16" s="20">
        <v>880</v>
      </c>
      <c r="E16" s="58">
        <f t="shared" si="0"/>
        <v>0.06270932801254187</v>
      </c>
      <c r="F16" s="15">
        <f>D16+luglio!F16</f>
        <v>2169</v>
      </c>
      <c r="G16" s="35"/>
      <c r="H16" s="34"/>
      <c r="I16" s="29"/>
      <c r="J16" s="21"/>
      <c r="K16" s="15"/>
      <c r="L16" s="37"/>
      <c r="M16" s="31"/>
      <c r="N16" s="20"/>
      <c r="O16" s="32"/>
      <c r="P16" s="15"/>
    </row>
    <row r="17" spans="2:16" ht="13.5" thickBot="1">
      <c r="B17" s="42" t="s">
        <v>3</v>
      </c>
      <c r="C17" s="42">
        <f>SUM(C11:C16)</f>
        <v>10</v>
      </c>
      <c r="D17" s="43">
        <f>SUM(D11:D16)</f>
        <v>14033</v>
      </c>
      <c r="E17" s="55">
        <f>SUM(E11:E16)</f>
        <v>1</v>
      </c>
      <c r="F17" s="56">
        <f>SUM(F11:F16)</f>
        <v>107765</v>
      </c>
      <c r="G17" s="42" t="s">
        <v>3</v>
      </c>
      <c r="H17" s="43">
        <f>SUM(H11:H14)</f>
        <v>10</v>
      </c>
      <c r="I17" s="43">
        <f>SUM(I11:I14)</f>
        <v>14033</v>
      </c>
      <c r="J17" s="51">
        <f>SUM(J11:J14)</f>
        <v>1</v>
      </c>
      <c r="K17" s="43">
        <f>SUM(K11:K14)</f>
        <v>107765</v>
      </c>
      <c r="L17" s="42" t="s">
        <v>3</v>
      </c>
      <c r="M17" s="42">
        <f>SUM(M10:M15)</f>
        <v>10</v>
      </c>
      <c r="N17" s="43">
        <f>SUM(N11:N13)</f>
        <v>14033</v>
      </c>
      <c r="O17" s="51">
        <f>SUM(O11:O13)</f>
        <v>1</v>
      </c>
      <c r="P17" s="43">
        <f>SUM(P11:P13)</f>
        <v>107765</v>
      </c>
    </row>
    <row r="20" spans="4:16" ht="12.75">
      <c r="D20" s="3"/>
      <c r="E20" s="1"/>
      <c r="F20" s="3"/>
      <c r="G20" s="3"/>
      <c r="H20" s="3"/>
      <c r="I20" s="3"/>
      <c r="J20" s="1"/>
      <c r="K20" s="3"/>
      <c r="L20" s="1"/>
      <c r="M20" s="1"/>
      <c r="N20" s="3"/>
      <c r="O20" s="1"/>
      <c r="P20" s="3"/>
    </row>
    <row r="30" ht="12.75">
      <c r="D30" s="5"/>
    </row>
    <row r="36" ht="13.5" thickBot="1"/>
    <row r="37" spans="2:8" ht="13.5" thickBot="1">
      <c r="B37" s="70" t="s">
        <v>45</v>
      </c>
      <c r="C37" s="71"/>
      <c r="D37" s="71"/>
      <c r="E37" s="71"/>
      <c r="F37" s="71"/>
      <c r="G37" s="71"/>
      <c r="H37" s="72"/>
    </row>
    <row r="38" spans="2:8" ht="12.75">
      <c r="B38" s="59" t="s">
        <v>6</v>
      </c>
      <c r="C38" s="73" t="s">
        <v>39</v>
      </c>
      <c r="D38" s="74"/>
      <c r="E38" s="74"/>
      <c r="F38" s="74"/>
      <c r="G38" s="74"/>
      <c r="H38" s="75"/>
    </row>
    <row r="39" spans="2:8" ht="12.75">
      <c r="B39" s="60" t="s">
        <v>13</v>
      </c>
      <c r="C39" s="64" t="s">
        <v>40</v>
      </c>
      <c r="D39" s="65"/>
      <c r="E39" s="65"/>
      <c r="F39" s="65"/>
      <c r="G39" s="65"/>
      <c r="H39" s="66"/>
    </row>
    <row r="40" spans="2:8" ht="12.75">
      <c r="B40" s="60" t="s">
        <v>9</v>
      </c>
      <c r="C40" s="64" t="s">
        <v>41</v>
      </c>
      <c r="D40" s="65"/>
      <c r="E40" s="65"/>
      <c r="F40" s="65"/>
      <c r="G40" s="65"/>
      <c r="H40" s="66"/>
    </row>
    <row r="41" spans="1:8" ht="12.75">
      <c r="A41" s="40"/>
      <c r="B41" s="60" t="s">
        <v>15</v>
      </c>
      <c r="C41" s="64" t="s">
        <v>42</v>
      </c>
      <c r="D41" s="65"/>
      <c r="E41" s="65"/>
      <c r="F41" s="65"/>
      <c r="G41" s="65"/>
      <c r="H41" s="66"/>
    </row>
    <row r="42" spans="1:8" ht="12.75">
      <c r="A42" s="40"/>
      <c r="B42" s="60" t="s">
        <v>21</v>
      </c>
      <c r="C42" s="64" t="s">
        <v>43</v>
      </c>
      <c r="D42" s="65"/>
      <c r="E42" s="65"/>
      <c r="F42" s="65"/>
      <c r="G42" s="65"/>
      <c r="H42" s="66"/>
    </row>
    <row r="43" spans="1:8" ht="13.5" thickBot="1">
      <c r="A43" s="40"/>
      <c r="B43" s="61" t="s">
        <v>30</v>
      </c>
      <c r="C43" s="67" t="s">
        <v>47</v>
      </c>
      <c r="D43" s="68"/>
      <c r="E43" s="68"/>
      <c r="F43" s="68"/>
      <c r="G43" s="68"/>
      <c r="H43" s="69"/>
    </row>
    <row r="44" spans="1:6" ht="12.75">
      <c r="A44" s="40"/>
      <c r="B44" s="40"/>
      <c r="C44" s="40"/>
      <c r="E44" s="40"/>
      <c r="F44" s="41"/>
    </row>
    <row r="45" spans="1:6" ht="12.75">
      <c r="A45" s="40"/>
      <c r="B45" s="40"/>
      <c r="C45" s="40"/>
      <c r="E45" s="40"/>
      <c r="F45" s="41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D49" s="41"/>
      <c r="E49" s="40"/>
      <c r="F49" s="41"/>
    </row>
    <row r="50" spans="1:6" ht="12.75">
      <c r="A50" s="40"/>
      <c r="B50" s="40"/>
      <c r="C50" s="40"/>
      <c r="D50" s="41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</sheetData>
  <mergeCells count="15">
    <mergeCell ref="C41:H41"/>
    <mergeCell ref="C42:H42"/>
    <mergeCell ref="C43:H43"/>
    <mergeCell ref="B37:H37"/>
    <mergeCell ref="C38:H38"/>
    <mergeCell ref="C39:H39"/>
    <mergeCell ref="C40:H40"/>
    <mergeCell ref="B7:F7"/>
    <mergeCell ref="G7:K7"/>
    <mergeCell ref="L7:P7"/>
    <mergeCell ref="A5:S5"/>
    <mergeCell ref="A1:S1"/>
    <mergeCell ref="A2:S2"/>
    <mergeCell ref="A3:S3"/>
    <mergeCell ref="A4:S4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J39" sqref="J39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9.4218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2.75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2.75">
      <c r="A3" s="82" t="s">
        <v>23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5" customHeight="1">
      <c r="A4" s="83" t="s">
        <v>53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5.75" customHeight="1">
      <c r="A5" s="82" t="s">
        <v>16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76" t="s">
        <v>44</v>
      </c>
      <c r="C7" s="77"/>
      <c r="D7" s="77"/>
      <c r="E7" s="77"/>
      <c r="F7" s="78"/>
      <c r="G7" s="76" t="s">
        <v>1</v>
      </c>
      <c r="H7" s="77"/>
      <c r="I7" s="77"/>
      <c r="J7" s="77"/>
      <c r="K7" s="78"/>
      <c r="L7" s="79" t="s">
        <v>12</v>
      </c>
      <c r="M7" s="80"/>
      <c r="N7" s="80"/>
      <c r="O7" s="80"/>
      <c r="P7" s="81"/>
      <c r="T7" s="2"/>
    </row>
    <row r="8" spans="2:20" ht="12.75">
      <c r="B8" s="19"/>
      <c r="C8" s="8" t="s">
        <v>4</v>
      </c>
      <c r="D8" s="9" t="s">
        <v>18</v>
      </c>
      <c r="E8" s="7" t="s">
        <v>5</v>
      </c>
      <c r="F8" s="27" t="s">
        <v>3</v>
      </c>
      <c r="G8" s="19"/>
      <c r="H8" s="7" t="s">
        <v>4</v>
      </c>
      <c r="I8" s="9" t="s">
        <v>18</v>
      </c>
      <c r="J8" s="7" t="s">
        <v>5</v>
      </c>
      <c r="K8" s="27" t="s">
        <v>3</v>
      </c>
      <c r="L8" s="7"/>
      <c r="M8" s="7" t="s">
        <v>4</v>
      </c>
      <c r="N8" s="9" t="s">
        <v>18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17</v>
      </c>
      <c r="D9" s="9" t="s">
        <v>17</v>
      </c>
      <c r="E9" s="36" t="s">
        <v>24</v>
      </c>
      <c r="F9" s="28" t="s">
        <v>22</v>
      </c>
      <c r="G9" s="11" t="s">
        <v>2</v>
      </c>
      <c r="H9" s="11" t="s">
        <v>17</v>
      </c>
      <c r="I9" s="9" t="s">
        <v>17</v>
      </c>
      <c r="J9" s="36" t="s">
        <v>24</v>
      </c>
      <c r="K9" s="28" t="s">
        <v>22</v>
      </c>
      <c r="L9" s="10" t="s">
        <v>19</v>
      </c>
      <c r="M9" s="10" t="s">
        <v>17</v>
      </c>
      <c r="N9" s="9" t="s">
        <v>17</v>
      </c>
      <c r="O9" s="36" t="s">
        <v>24</v>
      </c>
      <c r="P9" s="28" t="s">
        <v>22</v>
      </c>
    </row>
    <row r="10" spans="2:16" ht="13.5" thickBot="1">
      <c r="B10" s="13"/>
      <c r="C10" s="14"/>
      <c r="D10" s="16"/>
      <c r="E10" s="22" t="s">
        <v>31</v>
      </c>
      <c r="F10" s="33">
        <v>40909</v>
      </c>
      <c r="G10" s="15"/>
      <c r="H10" s="15"/>
      <c r="I10" s="16"/>
      <c r="J10" s="22" t="s">
        <v>31</v>
      </c>
      <c r="K10" s="33">
        <f>F10</f>
        <v>40909</v>
      </c>
      <c r="L10" s="13"/>
      <c r="M10" s="13"/>
      <c r="N10" s="16"/>
      <c r="O10" s="22" t="s">
        <v>31</v>
      </c>
      <c r="P10" s="33">
        <f>F10</f>
        <v>40909</v>
      </c>
    </row>
    <row r="11" spans="2:16" ht="12.75">
      <c r="B11" s="7" t="s">
        <v>6</v>
      </c>
      <c r="C11" s="30">
        <v>0</v>
      </c>
      <c r="D11" s="17">
        <v>0</v>
      </c>
      <c r="E11" s="18">
        <f aca="true" t="shared" si="0" ref="E11:E16">D11/$D$17</f>
        <v>0</v>
      </c>
      <c r="F11" s="17">
        <f>D11+luglio2!F11</f>
        <v>4017</v>
      </c>
      <c r="G11" s="48" t="s">
        <v>6</v>
      </c>
      <c r="H11" s="30">
        <v>2</v>
      </c>
      <c r="I11" s="17">
        <v>13618</v>
      </c>
      <c r="J11" s="18">
        <f>I11/$I$17</f>
        <v>0.30724454572118315</v>
      </c>
      <c r="K11" s="17">
        <f>I11+luglio2!K11</f>
        <v>19385</v>
      </c>
      <c r="L11" s="38">
        <v>908</v>
      </c>
      <c r="M11" s="30">
        <v>1</v>
      </c>
      <c r="N11" s="17">
        <v>8368</v>
      </c>
      <c r="O11" s="18">
        <f>N11/$N$17</f>
        <v>0.1887958847550933</v>
      </c>
      <c r="P11" s="17">
        <f>N11+luglio2!P11</f>
        <v>10440</v>
      </c>
    </row>
    <row r="12" spans="2:16" ht="12.75">
      <c r="B12" s="10" t="s">
        <v>13</v>
      </c>
      <c r="C12" s="31">
        <v>7</v>
      </c>
      <c r="D12" s="20">
        <v>12618</v>
      </c>
      <c r="E12" s="21">
        <f t="shared" si="0"/>
        <v>0.2846828960133565</v>
      </c>
      <c r="F12" s="20">
        <f>D12+luglio2!F12</f>
        <v>35944</v>
      </c>
      <c r="G12" s="12" t="s">
        <v>7</v>
      </c>
      <c r="H12" s="31">
        <v>3</v>
      </c>
      <c r="I12" s="20">
        <v>2120</v>
      </c>
      <c r="J12" s="21">
        <f>I12/$I$17</f>
        <v>0.047830697380592466</v>
      </c>
      <c r="K12" s="20">
        <f>I12+luglio2!K12</f>
        <v>12488</v>
      </c>
      <c r="L12" s="39">
        <v>198</v>
      </c>
      <c r="M12" s="31">
        <v>10</v>
      </c>
      <c r="N12" s="20">
        <v>24047</v>
      </c>
      <c r="O12" s="21">
        <f>N12/$N$17</f>
        <v>0.5425399905241072</v>
      </c>
      <c r="P12" s="20">
        <f>N12+luglio2!P12</f>
        <v>32872</v>
      </c>
    </row>
    <row r="13" spans="2:16" ht="12.75">
      <c r="B13" s="10" t="s">
        <v>9</v>
      </c>
      <c r="C13" s="31">
        <v>5</v>
      </c>
      <c r="D13" s="20">
        <v>27538</v>
      </c>
      <c r="E13" s="21">
        <f t="shared" si="0"/>
        <v>0.6213027096541299</v>
      </c>
      <c r="F13" s="20">
        <f>D13+luglio2!F13</f>
        <v>83469</v>
      </c>
      <c r="G13" s="12" t="s">
        <v>8</v>
      </c>
      <c r="H13" s="31">
        <v>12</v>
      </c>
      <c r="I13" s="20">
        <v>25096</v>
      </c>
      <c r="J13" s="21">
        <f>I13/$I$17</f>
        <v>0.5662071610676173</v>
      </c>
      <c r="K13" s="20">
        <f>I13+luglio2!K13</f>
        <v>92835</v>
      </c>
      <c r="L13" s="9" t="s">
        <v>32</v>
      </c>
      <c r="M13" s="31">
        <v>10</v>
      </c>
      <c r="N13" s="20">
        <v>11908</v>
      </c>
      <c r="O13" s="21">
        <f>N13/$N$17</f>
        <v>0.2686641247207996</v>
      </c>
      <c r="P13" s="20">
        <f>N13+luglio2!P13</f>
        <v>108776</v>
      </c>
    </row>
    <row r="14" spans="2:16" ht="12.75">
      <c r="B14" s="10" t="s">
        <v>15</v>
      </c>
      <c r="C14" s="31">
        <v>2</v>
      </c>
      <c r="D14" s="20">
        <v>1435</v>
      </c>
      <c r="E14" s="21">
        <f t="shared" si="0"/>
        <v>0.032375967330731226</v>
      </c>
      <c r="F14" s="20">
        <f>D14+luglio2!F14</f>
        <v>1435</v>
      </c>
      <c r="G14" s="12" t="s">
        <v>10</v>
      </c>
      <c r="H14" s="34">
        <v>4</v>
      </c>
      <c r="I14" s="20">
        <v>3489</v>
      </c>
      <c r="J14" s="21">
        <f>I14/$I$17</f>
        <v>0.07871759583060714</v>
      </c>
      <c r="K14" s="20">
        <f>I14+luglio2!K14</f>
        <v>27380</v>
      </c>
      <c r="L14" s="37"/>
      <c r="M14" s="31"/>
      <c r="N14" s="20"/>
      <c r="O14" s="32"/>
      <c r="P14" s="20"/>
    </row>
    <row r="15" spans="2:16" ht="12.75">
      <c r="B15" s="10" t="s">
        <v>21</v>
      </c>
      <c r="C15" s="31">
        <v>6</v>
      </c>
      <c r="D15" s="20">
        <v>2081</v>
      </c>
      <c r="E15" s="21">
        <f t="shared" si="0"/>
        <v>0.04695079304198723</v>
      </c>
      <c r="F15" s="20">
        <f>D15+luglio2!F15</f>
        <v>24403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3.5" thickBot="1">
      <c r="B16" s="10" t="s">
        <v>30</v>
      </c>
      <c r="C16" s="31">
        <v>1</v>
      </c>
      <c r="D16" s="20">
        <v>651</v>
      </c>
      <c r="E16" s="58">
        <f t="shared" si="0"/>
        <v>0.01468763395979514</v>
      </c>
      <c r="F16" s="15">
        <f>D16+luglio2!F16</f>
        <v>2820</v>
      </c>
      <c r="G16" s="35"/>
      <c r="H16" s="34"/>
      <c r="I16" s="29"/>
      <c r="J16" s="21"/>
      <c r="K16" s="15"/>
      <c r="L16" s="37"/>
      <c r="M16" s="31"/>
      <c r="N16" s="20"/>
      <c r="O16" s="32"/>
      <c r="P16" s="15"/>
    </row>
    <row r="17" spans="2:16" ht="13.5" thickBot="1">
      <c r="B17" s="42" t="s">
        <v>3</v>
      </c>
      <c r="C17" s="42">
        <f>SUM(C11:C16)</f>
        <v>21</v>
      </c>
      <c r="D17" s="43">
        <f>SUM(D11:D16)</f>
        <v>44323</v>
      </c>
      <c r="E17" s="55">
        <f>SUM(E11:E16)</f>
        <v>1</v>
      </c>
      <c r="F17" s="56">
        <f>SUM(F11:F16)</f>
        <v>152088</v>
      </c>
      <c r="G17" s="42" t="s">
        <v>3</v>
      </c>
      <c r="H17" s="43">
        <f>SUM(H11:H14)</f>
        <v>21</v>
      </c>
      <c r="I17" s="43">
        <f>SUM(I11:I14)</f>
        <v>44323</v>
      </c>
      <c r="J17" s="51">
        <f>SUM(J11:J14)</f>
        <v>1</v>
      </c>
      <c r="K17" s="56">
        <f>SUM(K11:K14)</f>
        <v>152088</v>
      </c>
      <c r="L17" s="42" t="s">
        <v>3</v>
      </c>
      <c r="M17" s="42">
        <f>SUM(M10:M15)</f>
        <v>21</v>
      </c>
      <c r="N17" s="43">
        <f>SUM(N11:N13)</f>
        <v>44323</v>
      </c>
      <c r="O17" s="51">
        <f>SUM(O11:O13)</f>
        <v>1</v>
      </c>
      <c r="P17" s="56">
        <f>SUM(P11:P13)</f>
        <v>152088</v>
      </c>
    </row>
    <row r="20" spans="4:16" ht="12.75">
      <c r="D20" s="3"/>
      <c r="E20" s="1"/>
      <c r="F20" s="3"/>
      <c r="G20" s="3"/>
      <c r="H20" s="3"/>
      <c r="I20" s="3"/>
      <c r="J20" s="1"/>
      <c r="K20" s="3"/>
      <c r="L20" s="1"/>
      <c r="M20" s="1"/>
      <c r="N20" s="3"/>
      <c r="O20" s="1"/>
      <c r="P20" s="3"/>
    </row>
    <row r="30" ht="12.75">
      <c r="D30" s="5"/>
    </row>
    <row r="36" ht="13.5" thickBot="1"/>
    <row r="37" spans="2:8" ht="13.5" thickBot="1">
      <c r="B37" s="70" t="s">
        <v>45</v>
      </c>
      <c r="C37" s="71"/>
      <c r="D37" s="71"/>
      <c r="E37" s="71"/>
      <c r="F37" s="71"/>
      <c r="G37" s="71"/>
      <c r="H37" s="72"/>
    </row>
    <row r="38" spans="2:8" ht="12.75">
      <c r="B38" s="59" t="s">
        <v>6</v>
      </c>
      <c r="C38" s="73" t="s">
        <v>39</v>
      </c>
      <c r="D38" s="74"/>
      <c r="E38" s="74"/>
      <c r="F38" s="74"/>
      <c r="G38" s="74"/>
      <c r="H38" s="75"/>
    </row>
    <row r="39" spans="2:8" ht="12.75">
      <c r="B39" s="60" t="s">
        <v>13</v>
      </c>
      <c r="C39" s="64" t="s">
        <v>40</v>
      </c>
      <c r="D39" s="65"/>
      <c r="E39" s="65"/>
      <c r="F39" s="65"/>
      <c r="G39" s="65"/>
      <c r="H39" s="66"/>
    </row>
    <row r="40" spans="2:8" ht="12.75">
      <c r="B40" s="60" t="s">
        <v>9</v>
      </c>
      <c r="C40" s="64" t="s">
        <v>41</v>
      </c>
      <c r="D40" s="65"/>
      <c r="E40" s="65"/>
      <c r="F40" s="65"/>
      <c r="G40" s="65"/>
      <c r="H40" s="66"/>
    </row>
    <row r="41" spans="1:8" ht="12.75">
      <c r="A41" s="40"/>
      <c r="B41" s="60" t="s">
        <v>15</v>
      </c>
      <c r="C41" s="64" t="s">
        <v>42</v>
      </c>
      <c r="D41" s="65"/>
      <c r="E41" s="65"/>
      <c r="F41" s="65"/>
      <c r="G41" s="65"/>
      <c r="H41" s="66"/>
    </row>
    <row r="42" spans="1:8" ht="12.75">
      <c r="A42" s="40"/>
      <c r="B42" s="60" t="s">
        <v>21</v>
      </c>
      <c r="C42" s="64" t="s">
        <v>43</v>
      </c>
      <c r="D42" s="65"/>
      <c r="E42" s="65"/>
      <c r="F42" s="65"/>
      <c r="G42" s="65"/>
      <c r="H42" s="66"/>
    </row>
    <row r="43" spans="1:8" ht="13.5" thickBot="1">
      <c r="A43" s="40"/>
      <c r="B43" s="61" t="s">
        <v>30</v>
      </c>
      <c r="C43" s="67" t="s">
        <v>47</v>
      </c>
      <c r="D43" s="68"/>
      <c r="E43" s="68"/>
      <c r="F43" s="68"/>
      <c r="G43" s="68"/>
      <c r="H43" s="69"/>
    </row>
    <row r="44" spans="1:6" ht="12.75">
      <c r="A44" s="40"/>
      <c r="B44" s="40"/>
      <c r="C44" s="40"/>
      <c r="E44" s="40"/>
      <c r="F44" s="41"/>
    </row>
    <row r="45" spans="1:6" ht="12.75">
      <c r="A45" s="40"/>
      <c r="B45" s="40"/>
      <c r="C45" s="40"/>
      <c r="E45" s="40"/>
      <c r="F45" s="41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D49" s="41"/>
      <c r="E49" s="40"/>
      <c r="F49" s="41"/>
    </row>
    <row r="50" spans="1:6" ht="12.75">
      <c r="A50" s="40"/>
      <c r="B50" s="40"/>
      <c r="C50" s="40"/>
      <c r="D50" s="41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</sheetData>
  <mergeCells count="15">
    <mergeCell ref="A1:S1"/>
    <mergeCell ref="A2:S2"/>
    <mergeCell ref="A3:S3"/>
    <mergeCell ref="A4:S4"/>
    <mergeCell ref="B7:F7"/>
    <mergeCell ref="G7:K7"/>
    <mergeCell ref="L7:P7"/>
    <mergeCell ref="A5:S5"/>
    <mergeCell ref="C41:H41"/>
    <mergeCell ref="C42:H42"/>
    <mergeCell ref="C43:H43"/>
    <mergeCell ref="B37:H37"/>
    <mergeCell ref="C38:H38"/>
    <mergeCell ref="C39:H39"/>
    <mergeCell ref="C40:H40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2012-06-04T14:29:16Z</cp:lastPrinted>
  <dcterms:created xsi:type="dcterms:W3CDTF">2002-01-25T10:43:50Z</dcterms:created>
  <dcterms:modified xsi:type="dcterms:W3CDTF">2012-12-17T11:49:11Z</dcterms:modified>
  <cp:category/>
  <cp:version/>
  <cp:contentType/>
  <cp:contentStatus/>
</cp:coreProperties>
</file>