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96" yWindow="900" windowWidth="5955" windowHeight="4575" tabRatio="919" activeTab="0"/>
  </bookViews>
  <sheets>
    <sheet name="Ottobre" sheetId="1" r:id="rId1"/>
  </sheets>
  <definedNames/>
  <calcPr fullCalcOnLoad="1"/>
</workbook>
</file>

<file path=xl/sharedStrings.xml><?xml version="1.0" encoding="utf-8"?>
<sst xmlns="http://schemas.openxmlformats.org/spreadsheetml/2006/main" count="46" uniqueCount="33">
  <si>
    <t>ISTITUTI (1)</t>
  </si>
  <si>
    <t>N.</t>
  </si>
  <si>
    <t>%</t>
  </si>
  <si>
    <t>TS</t>
  </si>
  <si>
    <t>GO</t>
  </si>
  <si>
    <t>UD</t>
  </si>
  <si>
    <t>PN</t>
  </si>
  <si>
    <t>LEGGI (3)</t>
  </si>
  <si>
    <t>DOCUMENTAZIONE STATISTICA</t>
  </si>
  <si>
    <t>Importi</t>
  </si>
  <si>
    <t xml:space="preserve">LEGGI </t>
  </si>
  <si>
    <t>L. 8/70</t>
  </si>
  <si>
    <t>Unicredit</t>
  </si>
  <si>
    <t>Mediocredito</t>
  </si>
  <si>
    <t>Friuladria</t>
  </si>
  <si>
    <t>ICCREA</t>
  </si>
  <si>
    <t>CiviBank</t>
  </si>
  <si>
    <t>CassaCentrale</t>
  </si>
  <si>
    <t>MontePaschi</t>
  </si>
  <si>
    <t>(importi in unità di EURO)</t>
  </si>
  <si>
    <t xml:space="preserve">ISTITUTI </t>
  </si>
  <si>
    <t xml:space="preserve">PROVINCIA </t>
  </si>
  <si>
    <t>L. 198/76</t>
  </si>
  <si>
    <t>TOTALE</t>
  </si>
  <si>
    <t>L. 908/55</t>
  </si>
  <si>
    <t>CONVENZIONATI</t>
  </si>
  <si>
    <t>EVIDENZA PER ISTITUTI CONVENZIONATI, PROVINCIA E DATORI DI FONDI (LEGGI)</t>
  </si>
  <si>
    <t>PROVINCE (2)</t>
  </si>
  <si>
    <t>Intesa S.Paolo</t>
  </si>
  <si>
    <t xml:space="preserve">CONCESSIONI DI MUTUO DELIBERATE DAL COMITATO FRIE </t>
  </si>
  <si>
    <t>Mutui</t>
  </si>
  <si>
    <t>INVESTIMENTO</t>
  </si>
  <si>
    <t>SITUAZIONE POST RIUNIONE COMITATO N.06 del 23/06/2022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</si>
</sst>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"/>
    <numFmt numFmtId="179" formatCode="0.0%"/>
    <numFmt numFmtId="180" formatCode="dd/mm/yy"/>
    <numFmt numFmtId="181" formatCode="0.000%"/>
    <numFmt numFmtId="182" formatCode="0.0000%"/>
    <numFmt numFmtId="183" formatCode="#,##0.0;[Red]\-#,##0.0"/>
    <numFmt numFmtId="184" formatCode="#,##0.0"/>
    <numFmt numFmtId="185" formatCode="0.000"/>
    <numFmt numFmtId="186" formatCode="#,##0.000"/>
    <numFmt numFmtId="187" formatCode="#,##0.0000"/>
    <numFmt numFmtId="188" formatCode="#,##0.000;[Red]\-#,##0.000"/>
    <numFmt numFmtId="189" formatCode="#,##0.0000;[Red]\-#,##0.0000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</numFmts>
  <fonts count="4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ahoma"/>
      <family val="2"/>
    </font>
    <font>
      <u val="single"/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color indexed="63"/>
      <name val="Arial"/>
      <family val="0"/>
    </font>
    <font>
      <sz val="9"/>
      <color indexed="63"/>
      <name val="Arial"/>
      <family val="0"/>
    </font>
    <font>
      <sz val="11.25"/>
      <color indexed="63"/>
      <name val="Arial"/>
      <family val="0"/>
    </font>
    <font>
      <sz val="10.25"/>
      <color indexed="63"/>
      <name val="Arial"/>
      <family val="0"/>
    </font>
    <font>
      <sz val="8.75"/>
      <color indexed="63"/>
      <name val="Arial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20"/>
      <name val="Calibri"/>
      <family val="2"/>
    </font>
    <font>
      <sz val="11"/>
      <color indexed="58"/>
      <name val="Calibri"/>
      <family val="2"/>
    </font>
    <font>
      <b/>
      <sz val="8.5"/>
      <color indexed="63"/>
      <name val="Arial"/>
      <family val="0"/>
    </font>
    <font>
      <b/>
      <sz val="9.25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3" fontId="4" fillId="0" borderId="13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79" fontId="7" fillId="0" borderId="17" xfId="0" applyNumberFormat="1" applyFont="1" applyBorder="1" applyAlignment="1">
      <alignment horizontal="center"/>
    </xf>
    <xf numFmtId="179" fontId="7" fillId="0" borderId="12" xfId="0" applyNumberFormat="1" applyFont="1" applyBorder="1" applyAlignment="1">
      <alignment horizontal="center"/>
    </xf>
    <xf numFmtId="3" fontId="7" fillId="0" borderId="14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0" fontId="4" fillId="0" borderId="0" xfId="46" applyNumberFormat="1" applyFont="1" applyAlignment="1">
      <alignment/>
    </xf>
    <xf numFmtId="0" fontId="6" fillId="0" borderId="18" xfId="0" applyFont="1" applyBorder="1" applyAlignment="1">
      <alignment horizontal="center"/>
    </xf>
    <xf numFmtId="179" fontId="7" fillId="0" borderId="0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179" fontId="7" fillId="0" borderId="10" xfId="0" applyNumberFormat="1" applyFont="1" applyBorder="1" applyAlignment="1">
      <alignment horizontal="center"/>
    </xf>
    <xf numFmtId="179" fontId="7" fillId="0" borderId="14" xfId="0" applyNumberFormat="1" applyFont="1" applyBorder="1" applyAlignment="1">
      <alignment horizontal="center"/>
    </xf>
    <xf numFmtId="179" fontId="6" fillId="0" borderId="18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4" fontId="7" fillId="0" borderId="13" xfId="0" applyNumberFormat="1" applyFont="1" applyBorder="1" applyAlignment="1">
      <alignment horizontal="center"/>
    </xf>
    <xf numFmtId="4" fontId="6" fillId="0" borderId="18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" fontId="7" fillId="0" borderId="14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3" fontId="6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/>
    </xf>
    <xf numFmtId="179" fontId="6" fillId="0" borderId="15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179" fontId="7" fillId="0" borderId="16" xfId="0" applyNumberFormat="1" applyFont="1" applyBorder="1" applyAlignment="1">
      <alignment horizontal="center"/>
    </xf>
    <xf numFmtId="4" fontId="6" fillId="0" borderId="15" xfId="0" applyNumberFormat="1" applyFont="1" applyBorder="1" applyAlignment="1">
      <alignment horizontal="center"/>
    </xf>
    <xf numFmtId="4" fontId="4" fillId="0" borderId="0" xfId="0" applyNumberFormat="1" applyFont="1" applyAlignment="1">
      <alignment/>
    </xf>
    <xf numFmtId="0" fontId="6" fillId="0" borderId="1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3" fontId="6" fillId="0" borderId="19" xfId="0" applyNumberFormat="1" applyFont="1" applyBorder="1" applyAlignment="1">
      <alignment horizontal="center"/>
    </xf>
    <xf numFmtId="3" fontId="6" fillId="0" borderId="20" xfId="0" applyNumberFormat="1" applyFont="1" applyBorder="1" applyAlignment="1">
      <alignment horizontal="center"/>
    </xf>
    <xf numFmtId="3" fontId="6" fillId="0" borderId="2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2323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424242"/>
                </a:solidFill>
              </a:rPr>
              <a:t>(1) CONCESSIONI PER ISTITUTI</a:t>
            </a:r>
          </a:p>
        </c:rich>
      </c:tx>
      <c:layout>
        <c:manualLayout>
          <c:xMode val="factor"/>
          <c:yMode val="factor"/>
          <c:x val="-0.02625"/>
          <c:y val="0.01225"/>
        </c:manualLayout>
      </c:layout>
      <c:spPr>
        <a:noFill/>
        <a:ln w="3175">
          <a:solidFill>
            <a:srgbClr val="424242"/>
          </a:solidFill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225"/>
          <c:y val="0.347"/>
          <c:w val="0.51325"/>
          <c:h val="0.293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424242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424242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424242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424242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424242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424242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424242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424242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424242"/>
                        </a:solidFill>
                      </a:rPr>
                      <a:t>Monte Paschi
0%</a:t>
                    </a:r>
                  </a:p>
                </c:rich>
              </c:tx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424242"/>
                        </a:solidFill>
                      </a:rPr>
                      <a:t>Cassa Centrale
11%</a:t>
                    </a:r>
                  </a:p>
                </c:rich>
              </c:tx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Ottobre!$B$10:$B$17</c:f>
              <c:strCache/>
            </c:strRef>
          </c:cat>
          <c:val>
            <c:numRef>
              <c:f>Ottobre!$E$10:$E$17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424242"/>
      </a:solidFill>
    </a:ln>
  </c:spPr>
  <c:txPr>
    <a:bodyPr vert="horz" rot="0"/>
    <a:lstStyle/>
    <a:p>
      <a:pPr>
        <a:defRPr lang="en-US" cap="none" sz="800" b="0" i="0" u="none" baseline="0">
          <a:solidFill>
            <a:srgbClr val="424242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424242"/>
                </a:solidFill>
              </a:rPr>
              <a:t>(3) CONCESSIONI PER LEGGI</a:t>
            </a:r>
          </a:p>
        </c:rich>
      </c:tx>
      <c:layout>
        <c:manualLayout>
          <c:xMode val="factor"/>
          <c:yMode val="factor"/>
          <c:x val="0.06075"/>
          <c:y val="0.017"/>
        </c:manualLayout>
      </c:layout>
      <c:spPr>
        <a:noFill/>
        <a:ln w="3175">
          <a:solidFill>
            <a:srgbClr val="424242"/>
          </a:solidFill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85"/>
          <c:y val="0.35"/>
          <c:w val="0.589"/>
          <c:h val="0.36275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  <a:ln w="12700">
              <a:solidFill>
                <a:srgbClr val="424242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  <a:ln w="12700">
                <a:solidFill>
                  <a:srgbClr val="424242"/>
                </a:solidFill>
              </a:ln>
            </c:spPr>
          </c:dPt>
          <c:dPt>
            <c:idx val="1"/>
            <c:spPr>
              <a:solidFill>
                <a:srgbClr val="00FFFF"/>
              </a:solidFill>
              <a:ln w="12700">
                <a:solidFill>
                  <a:srgbClr val="424242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424242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Ottobre!$J$10:$J$12</c:f>
              <c:strCache/>
            </c:strRef>
          </c:cat>
          <c:val>
            <c:numRef>
              <c:f>Ottobre!$M$10:$M$12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424242"/>
      </a:solidFill>
    </a:ln>
  </c:spPr>
  <c:txPr>
    <a:bodyPr vert="horz" rot="0"/>
    <a:lstStyle/>
    <a:p>
      <a:pPr>
        <a:defRPr lang="en-US" cap="none" sz="1125" b="0" i="0" u="none" baseline="0">
          <a:solidFill>
            <a:srgbClr val="424242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424242"/>
                </a:solidFill>
              </a:rPr>
              <a:t>(2) CONCESSIONI PER PROVINCIA
</a:t>
            </a:r>
          </a:p>
        </c:rich>
      </c:tx>
      <c:layout>
        <c:manualLayout>
          <c:xMode val="factor"/>
          <c:yMode val="factor"/>
          <c:x val="-0.03375"/>
          <c:y val="-0.021"/>
        </c:manualLayout>
      </c:layout>
      <c:spPr>
        <a:noFill/>
        <a:ln w="3175">
          <a:solidFill>
            <a:srgbClr val="424242"/>
          </a:solidFill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725"/>
          <c:y val="0.4015"/>
          <c:w val="0.665"/>
          <c:h val="0.368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424242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424242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424242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424242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424242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Ottobre!$F$10:$F$13</c:f>
              <c:strCache/>
            </c:strRef>
          </c:cat>
          <c:val>
            <c:numRef>
              <c:f>Ottobre!$I$10:$I$13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424242"/>
      </a:solidFill>
    </a:ln>
  </c:spPr>
  <c:txPr>
    <a:bodyPr vert="horz" rot="0"/>
    <a:lstStyle/>
    <a:p>
      <a:pPr>
        <a:defRPr lang="en-US" cap="none" sz="1025" b="0" i="0" u="none" baseline="0">
          <a:solidFill>
            <a:srgbClr val="424242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19</xdr:row>
      <xdr:rowOff>9525</xdr:rowOff>
    </xdr:from>
    <xdr:to>
      <xdr:col>5</xdr:col>
      <xdr:colOff>219075</xdr:colOff>
      <xdr:row>33</xdr:row>
      <xdr:rowOff>142875</xdr:rowOff>
    </xdr:to>
    <xdr:graphicFrame>
      <xdr:nvGraphicFramePr>
        <xdr:cNvPr id="1" name="Chart 1"/>
        <xdr:cNvGraphicFramePr/>
      </xdr:nvGraphicFramePr>
      <xdr:xfrm>
        <a:off x="28575" y="3133725"/>
        <a:ext cx="371475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9525</xdr:colOff>
      <xdr:row>19</xdr:row>
      <xdr:rowOff>28575</xdr:rowOff>
    </xdr:from>
    <xdr:to>
      <xdr:col>14</xdr:col>
      <xdr:colOff>485775</xdr:colOff>
      <xdr:row>33</xdr:row>
      <xdr:rowOff>104775</xdr:rowOff>
    </xdr:to>
    <xdr:graphicFrame>
      <xdr:nvGraphicFramePr>
        <xdr:cNvPr id="2" name="Chart 2"/>
        <xdr:cNvGraphicFramePr/>
      </xdr:nvGraphicFramePr>
      <xdr:xfrm>
        <a:off x="7077075" y="3152775"/>
        <a:ext cx="3219450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276225</xdr:colOff>
      <xdr:row>19</xdr:row>
      <xdr:rowOff>19050</xdr:rowOff>
    </xdr:from>
    <xdr:to>
      <xdr:col>9</xdr:col>
      <xdr:colOff>581025</xdr:colOff>
      <xdr:row>33</xdr:row>
      <xdr:rowOff>114300</xdr:rowOff>
    </xdr:to>
    <xdr:graphicFrame>
      <xdr:nvGraphicFramePr>
        <xdr:cNvPr id="3" name="Chart 3"/>
        <xdr:cNvGraphicFramePr/>
      </xdr:nvGraphicFramePr>
      <xdr:xfrm>
        <a:off x="3800475" y="3143250"/>
        <a:ext cx="3190875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zoomScalePageLayoutView="0" workbookViewId="0" topLeftCell="A1">
      <selection activeCell="M13" sqref="M13"/>
    </sheetView>
  </sheetViews>
  <sheetFormatPr defaultColWidth="9.140625" defaultRowHeight="12.75"/>
  <cols>
    <col min="1" max="1" width="8.28125" style="1" customWidth="1"/>
    <col min="2" max="2" width="15.140625" style="1" bestFit="1" customWidth="1"/>
    <col min="3" max="3" width="6.140625" style="1" bestFit="1" customWidth="1"/>
    <col min="4" max="4" width="7.8515625" style="1" customWidth="1"/>
    <col min="5" max="5" width="15.421875" style="1" bestFit="1" customWidth="1"/>
    <col min="6" max="6" width="13.57421875" style="1" bestFit="1" customWidth="1"/>
    <col min="7" max="7" width="6.140625" style="1" bestFit="1" customWidth="1"/>
    <col min="8" max="8" width="8.140625" style="1" bestFit="1" customWidth="1"/>
    <col min="9" max="9" width="15.421875" style="1" bestFit="1" customWidth="1"/>
    <col min="10" max="10" width="9.8515625" style="1" bestFit="1" customWidth="1"/>
    <col min="11" max="11" width="6.140625" style="1" bestFit="1" customWidth="1"/>
    <col min="12" max="12" width="10.140625" style="1" bestFit="1" customWidth="1"/>
    <col min="13" max="13" width="15.8515625" style="1" customWidth="1"/>
    <col min="14" max="14" width="9.00390625" style="1" customWidth="1"/>
    <col min="15" max="15" width="8.28125" style="1" customWidth="1"/>
    <col min="16" max="16" width="7.28125" style="1" customWidth="1"/>
    <col min="17" max="16384" width="9.140625" style="1" customWidth="1"/>
  </cols>
  <sheetData>
    <row r="1" spans="1:16" ht="12.75">
      <c r="A1" s="52" t="s">
        <v>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6" ht="12.75">
      <c r="A2" s="52" t="s">
        <v>29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16" ht="12.75">
      <c r="A3" s="52" t="s">
        <v>26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</row>
    <row r="4" spans="1:16" ht="12.75">
      <c r="A4" s="53" t="s">
        <v>32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1:16" ht="12.75">
      <c r="A5" s="52" t="s">
        <v>19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</row>
    <row r="6" ht="13.5" thickBot="1"/>
    <row r="7" spans="2:13" ht="13.5" thickBot="1">
      <c r="B7" s="49" t="s">
        <v>0</v>
      </c>
      <c r="C7" s="50"/>
      <c r="D7" s="50"/>
      <c r="E7" s="51"/>
      <c r="F7" s="49" t="s">
        <v>27</v>
      </c>
      <c r="G7" s="50"/>
      <c r="H7" s="50"/>
      <c r="I7" s="51"/>
      <c r="J7" s="46" t="s">
        <v>7</v>
      </c>
      <c r="K7" s="47"/>
      <c r="L7" s="47"/>
      <c r="M7" s="48"/>
    </row>
    <row r="8" spans="2:13" ht="12.75">
      <c r="B8" s="6" t="s">
        <v>20</v>
      </c>
      <c r="C8" s="6" t="s">
        <v>1</v>
      </c>
      <c r="D8" s="6" t="s">
        <v>2</v>
      </c>
      <c r="E8" s="4" t="s">
        <v>9</v>
      </c>
      <c r="F8" s="6" t="s">
        <v>21</v>
      </c>
      <c r="G8" s="6" t="s">
        <v>1</v>
      </c>
      <c r="H8" s="6" t="s">
        <v>2</v>
      </c>
      <c r="I8" s="4" t="s">
        <v>9</v>
      </c>
      <c r="J8" s="44" t="s">
        <v>10</v>
      </c>
      <c r="K8" s="6" t="s">
        <v>1</v>
      </c>
      <c r="L8" s="6" t="s">
        <v>2</v>
      </c>
      <c r="M8" s="6" t="s">
        <v>9</v>
      </c>
    </row>
    <row r="9" spans="2:13" ht="13.5" thickBot="1">
      <c r="B9" s="12" t="s">
        <v>25</v>
      </c>
      <c r="C9" s="6" t="s">
        <v>30</v>
      </c>
      <c r="D9" s="11"/>
      <c r="E9" s="12" t="s">
        <v>30</v>
      </c>
      <c r="F9" s="6" t="s">
        <v>31</v>
      </c>
      <c r="G9" s="6" t="s">
        <v>30</v>
      </c>
      <c r="H9" s="11"/>
      <c r="I9" s="5" t="s">
        <v>30</v>
      </c>
      <c r="J9" s="45"/>
      <c r="K9" s="6" t="s">
        <v>30</v>
      </c>
      <c r="L9" s="11"/>
      <c r="M9" s="6" t="s">
        <v>30</v>
      </c>
    </row>
    <row r="10" spans="2:13" ht="12.75">
      <c r="B10" s="2" t="s">
        <v>12</v>
      </c>
      <c r="C10" s="3">
        <v>1</v>
      </c>
      <c r="D10" s="19">
        <f>E10/E18</f>
        <v>0.0050536067350620195</v>
      </c>
      <c r="E10" s="34">
        <v>525000</v>
      </c>
      <c r="F10" s="30" t="s">
        <v>4</v>
      </c>
      <c r="G10" s="17">
        <v>5</v>
      </c>
      <c r="H10" s="27">
        <f>I10/I18</f>
        <v>0.21930439269123328</v>
      </c>
      <c r="I10" s="31">
        <v>22782700</v>
      </c>
      <c r="J10" s="4" t="s">
        <v>24</v>
      </c>
      <c r="K10" s="3">
        <v>10</v>
      </c>
      <c r="L10" s="19">
        <f>M10/M18</f>
        <v>0.344547206462456</v>
      </c>
      <c r="M10" s="31">
        <v>35793700</v>
      </c>
    </row>
    <row r="11" spans="2:13" ht="12.75">
      <c r="B11" s="7" t="s">
        <v>28</v>
      </c>
      <c r="C11" s="10">
        <v>2</v>
      </c>
      <c r="D11" s="20">
        <f>E11/E18</f>
        <v>0.034958444913761405</v>
      </c>
      <c r="E11" s="35">
        <v>3631700</v>
      </c>
      <c r="F11" s="37" t="s">
        <v>6</v>
      </c>
      <c r="G11" s="21">
        <v>12</v>
      </c>
      <c r="H11" s="28">
        <f>I11/I18</f>
        <v>0.2430159154921443</v>
      </c>
      <c r="I11" s="32">
        <v>25246000</v>
      </c>
      <c r="J11" s="4" t="s">
        <v>22</v>
      </c>
      <c r="K11" s="10">
        <v>10</v>
      </c>
      <c r="L11" s="20">
        <f>M11/M18</f>
        <v>0.2506300163063044</v>
      </c>
      <c r="M11" s="32">
        <v>26037000</v>
      </c>
    </row>
    <row r="12" spans="2:13" ht="12.75">
      <c r="B12" s="7" t="s">
        <v>13</v>
      </c>
      <c r="C12" s="10">
        <v>15</v>
      </c>
      <c r="D12" s="20">
        <f>E12/E18</f>
        <v>0.4215574349624878</v>
      </c>
      <c r="E12" s="35">
        <v>43794000</v>
      </c>
      <c r="F12" s="37" t="s">
        <v>3</v>
      </c>
      <c r="G12" s="18">
        <v>5</v>
      </c>
      <c r="H12" s="28">
        <f>I12/I18</f>
        <v>0.12524281377122273</v>
      </c>
      <c r="I12" s="32">
        <v>13011000</v>
      </c>
      <c r="J12" s="4" t="s">
        <v>11</v>
      </c>
      <c r="K12" s="10">
        <v>15</v>
      </c>
      <c r="L12" s="20">
        <f>M12/M18</f>
        <v>0.40482277723123955</v>
      </c>
      <c r="M12" s="32">
        <v>42055500</v>
      </c>
    </row>
    <row r="13" spans="2:13" ht="12.75">
      <c r="B13" s="7" t="s">
        <v>18</v>
      </c>
      <c r="C13" s="10">
        <v>0</v>
      </c>
      <c r="D13" s="20">
        <f>E13/E18</f>
        <v>0</v>
      </c>
      <c r="E13" s="35">
        <v>0</v>
      </c>
      <c r="F13" s="37" t="s">
        <v>5</v>
      </c>
      <c r="G13" s="18">
        <v>13</v>
      </c>
      <c r="H13" s="28">
        <f>I13/I18</f>
        <v>0.4124368780453997</v>
      </c>
      <c r="I13" s="32">
        <v>42846500</v>
      </c>
      <c r="J13" s="22"/>
      <c r="K13" s="10"/>
      <c r="L13" s="20"/>
      <c r="M13" s="32"/>
    </row>
    <row r="14" spans="2:13" ht="12.75">
      <c r="B14" s="7" t="s">
        <v>14</v>
      </c>
      <c r="C14" s="10">
        <v>0</v>
      </c>
      <c r="D14" s="25">
        <f>E14/E18</f>
        <v>0</v>
      </c>
      <c r="E14" s="35">
        <v>0</v>
      </c>
      <c r="F14" s="38"/>
      <c r="G14" s="38"/>
      <c r="H14" s="38"/>
      <c r="I14" s="36"/>
      <c r="J14" s="22"/>
      <c r="K14" s="10"/>
      <c r="L14" s="25"/>
      <c r="M14" s="32"/>
    </row>
    <row r="15" spans="2:13" ht="12.75">
      <c r="B15" s="7" t="s">
        <v>15</v>
      </c>
      <c r="C15" s="10">
        <v>1</v>
      </c>
      <c r="D15" s="20">
        <f>E15/E18</f>
        <v>0.024353571504203638</v>
      </c>
      <c r="E15" s="35">
        <v>2530000</v>
      </c>
      <c r="F15" s="37"/>
      <c r="G15" s="21"/>
      <c r="H15" s="28"/>
      <c r="I15" s="11"/>
      <c r="J15" s="22"/>
      <c r="K15" s="10"/>
      <c r="L15" s="20"/>
      <c r="M15" s="32"/>
    </row>
    <row r="16" spans="2:13" ht="12.75">
      <c r="B16" s="7" t="s">
        <v>16</v>
      </c>
      <c r="C16" s="10">
        <v>9</v>
      </c>
      <c r="D16" s="20">
        <f>E16/E18</f>
        <v>0.37124757667524655</v>
      </c>
      <c r="E16" s="35">
        <v>38567500</v>
      </c>
      <c r="F16" s="21"/>
      <c r="G16" s="21"/>
      <c r="H16" s="28"/>
      <c r="I16" s="16"/>
      <c r="J16" s="22"/>
      <c r="K16" s="10"/>
      <c r="L16" s="20"/>
      <c r="M16" s="32"/>
    </row>
    <row r="17" spans="2:13" ht="13.5" thickBot="1">
      <c r="B17" s="7" t="s">
        <v>17</v>
      </c>
      <c r="C17" s="8">
        <v>7</v>
      </c>
      <c r="D17" s="20">
        <f>E17/E18</f>
        <v>0.14282936520923856</v>
      </c>
      <c r="E17" s="35">
        <v>14838000</v>
      </c>
      <c r="F17" s="9"/>
      <c r="G17" s="9"/>
      <c r="H17" s="41"/>
      <c r="I17" s="40"/>
      <c r="J17" s="22"/>
      <c r="K17" s="8"/>
      <c r="L17" s="20"/>
      <c r="M17" s="32"/>
    </row>
    <row r="18" spans="2:13" ht="13.5" thickBot="1">
      <c r="B18" s="24" t="s">
        <v>23</v>
      </c>
      <c r="C18" s="24">
        <f>SUM(C10:C17)</f>
        <v>35</v>
      </c>
      <c r="D18" s="29">
        <f>SUM(D10:D17)</f>
        <v>1</v>
      </c>
      <c r="E18" s="33">
        <f>SUM(E10:E17)</f>
        <v>103886200</v>
      </c>
      <c r="F18" s="12" t="s">
        <v>23</v>
      </c>
      <c r="G18" s="26">
        <f>SUM(G10:G17)</f>
        <v>35</v>
      </c>
      <c r="H18" s="39">
        <f>SUM(H10:H13)</f>
        <v>1</v>
      </c>
      <c r="I18" s="42">
        <f>SUM(I10:I17)</f>
        <v>103886200</v>
      </c>
      <c r="J18" s="24" t="s">
        <v>23</v>
      </c>
      <c r="K18" s="24">
        <f>SUM(K10:K17)</f>
        <v>35</v>
      </c>
      <c r="L18" s="29">
        <f>SUM(L10:L12)</f>
        <v>1</v>
      </c>
      <c r="M18" s="33">
        <f>SUM(M10:M17)</f>
        <v>103886200</v>
      </c>
    </row>
    <row r="19" spans="5:13" ht="12.75">
      <c r="E19" s="13"/>
      <c r="F19" s="13"/>
      <c r="G19" s="13"/>
      <c r="I19" s="13"/>
      <c r="M19" s="13"/>
    </row>
    <row r="20" spans="5:13" ht="12.75">
      <c r="E20" s="13"/>
      <c r="F20" s="13"/>
      <c r="G20" s="13"/>
      <c r="I20" s="13"/>
      <c r="M20" s="13"/>
    </row>
    <row r="21" spans="4:13" ht="12.75">
      <c r="D21" s="15"/>
      <c r="E21" s="14"/>
      <c r="F21" s="14"/>
      <c r="G21" s="14"/>
      <c r="H21" s="15"/>
      <c r="I21" s="14"/>
      <c r="J21" s="15"/>
      <c r="K21" s="15"/>
      <c r="L21" s="15"/>
      <c r="M21" s="14"/>
    </row>
    <row r="22" spans="5:13" ht="12.75">
      <c r="E22" s="13"/>
      <c r="F22" s="13"/>
      <c r="G22" s="13"/>
      <c r="I22" s="13"/>
      <c r="M22" s="13"/>
    </row>
    <row r="23" spans="5:13" ht="12.75">
      <c r="E23" s="13"/>
      <c r="F23" s="13"/>
      <c r="G23" s="13"/>
      <c r="I23" s="13"/>
      <c r="M23" s="13"/>
    </row>
    <row r="24" spans="5:13" ht="12.75">
      <c r="E24" s="13"/>
      <c r="F24" s="13"/>
      <c r="G24" s="13"/>
      <c r="I24" s="13"/>
      <c r="M24" s="13"/>
    </row>
    <row r="25" spans="5:13" ht="12.75">
      <c r="E25" s="13"/>
      <c r="F25" s="13"/>
      <c r="G25" s="13"/>
      <c r="I25" s="13"/>
      <c r="M25" s="13"/>
    </row>
    <row r="26" spans="5:13" ht="12.75">
      <c r="E26" s="13"/>
      <c r="F26" s="13"/>
      <c r="G26" s="13"/>
      <c r="I26" s="13"/>
      <c r="M26" s="13"/>
    </row>
    <row r="27" spans="5:13" ht="12.75">
      <c r="E27" s="13"/>
      <c r="F27" s="13"/>
      <c r="G27" s="13"/>
      <c r="I27" s="13"/>
      <c r="M27" s="13"/>
    </row>
    <row r="28" spans="5:13" ht="12.75">
      <c r="E28" s="13"/>
      <c r="F28" s="13"/>
      <c r="G28" s="13"/>
      <c r="I28" s="13"/>
      <c r="M28" s="13"/>
    </row>
    <row r="29" spans="5:13" ht="12.75">
      <c r="E29" s="13"/>
      <c r="F29" s="13"/>
      <c r="G29" s="13"/>
      <c r="I29" s="13"/>
      <c r="M29" s="13"/>
    </row>
    <row r="30" spans="5:13" ht="12.75">
      <c r="E30" s="13"/>
      <c r="F30" s="13"/>
      <c r="G30" s="13"/>
      <c r="I30" s="13"/>
      <c r="M30" s="13"/>
    </row>
    <row r="31" spans="5:13" ht="12.75">
      <c r="E31" s="13"/>
      <c r="F31" s="13"/>
      <c r="G31" s="13"/>
      <c r="I31" s="13"/>
      <c r="M31" s="13"/>
    </row>
    <row r="32" spans="5:13" ht="12.75">
      <c r="E32" s="13"/>
      <c r="F32" s="13"/>
      <c r="G32" s="13"/>
      <c r="I32" s="13"/>
      <c r="M32" s="13"/>
    </row>
    <row r="33" spans="5:13" ht="12.75">
      <c r="E33" s="13"/>
      <c r="F33" s="13"/>
      <c r="G33" s="13"/>
      <c r="I33" s="13"/>
      <c r="M33" s="13"/>
    </row>
    <row r="34" spans="5:13" ht="12.75">
      <c r="E34" s="13"/>
      <c r="F34" s="13"/>
      <c r="G34" s="13"/>
      <c r="I34" s="13"/>
      <c r="M34" s="13"/>
    </row>
    <row r="35" spans="5:13" ht="12.75">
      <c r="E35" s="13"/>
      <c r="F35" s="13"/>
      <c r="G35" s="13"/>
      <c r="I35" s="13"/>
      <c r="M35" s="13"/>
    </row>
    <row r="36" spans="2:3" ht="12.75">
      <c r="B36" s="52"/>
      <c r="C36" s="52"/>
    </row>
    <row r="37" spans="2:6" ht="12.75">
      <c r="B37" s="52"/>
      <c r="C37" s="52"/>
      <c r="F37" s="23"/>
    </row>
    <row r="38" spans="2:3" ht="12.75">
      <c r="B38" s="52"/>
      <c r="C38" s="52"/>
    </row>
    <row r="39" spans="2:12" ht="12.75">
      <c r="B39" s="52"/>
      <c r="C39" s="52"/>
      <c r="I39" s="43"/>
      <c r="L39" s="43"/>
    </row>
    <row r="40" spans="2:3" ht="12.75">
      <c r="B40" s="52"/>
      <c r="C40" s="52"/>
    </row>
    <row r="41" spans="2:3" ht="12.75">
      <c r="B41" s="52"/>
      <c r="C41" s="52"/>
    </row>
    <row r="42" spans="2:3" ht="12.75">
      <c r="B42" s="52"/>
      <c r="C42" s="52"/>
    </row>
    <row r="43" spans="2:3" ht="12.75">
      <c r="B43" s="52"/>
      <c r="C43" s="52"/>
    </row>
    <row r="44" spans="2:3" ht="12.75">
      <c r="B44" s="52"/>
      <c r="C44" s="52"/>
    </row>
    <row r="45" spans="2:3" ht="12.75">
      <c r="B45" s="52"/>
      <c r="C45" s="52"/>
    </row>
  </sheetData>
  <sheetProtection/>
  <mergeCells count="19">
    <mergeCell ref="B44:C44"/>
    <mergeCell ref="B45:C45"/>
    <mergeCell ref="B36:C36"/>
    <mergeCell ref="B37:C37"/>
    <mergeCell ref="B38:C38"/>
    <mergeCell ref="B43:C43"/>
    <mergeCell ref="B39:C39"/>
    <mergeCell ref="B40:C40"/>
    <mergeCell ref="B41:C41"/>
    <mergeCell ref="B42:C42"/>
    <mergeCell ref="J8:J9"/>
    <mergeCell ref="J7:M7"/>
    <mergeCell ref="B7:E7"/>
    <mergeCell ref="F7:I7"/>
    <mergeCell ref="A5:P5"/>
    <mergeCell ref="A1:P1"/>
    <mergeCell ref="A2:P2"/>
    <mergeCell ref="A3:P3"/>
    <mergeCell ref="A4:P4"/>
  </mergeCells>
  <printOptions/>
  <pageMargins left="0.19" right="0.32" top="1" bottom="1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User01</cp:lastModifiedBy>
  <cp:lastPrinted>2020-10-20T07:02:33Z</cp:lastPrinted>
  <dcterms:created xsi:type="dcterms:W3CDTF">2002-01-25T10:43:50Z</dcterms:created>
  <dcterms:modified xsi:type="dcterms:W3CDTF">2022-07-04T09:25:46Z</dcterms:modified>
  <cp:category/>
  <cp:version/>
  <cp:contentType/>
  <cp:contentStatus/>
</cp:coreProperties>
</file>